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PRODUCT Mosow &amp; St. Petersburg\"/>
    </mc:Choice>
  </mc:AlternateContent>
  <xr:revisionPtr revIDLastSave="0" documentId="13_ncr:1_{DF55ED06-0CA3-4208-BD43-88AC379D4680}" xr6:coauthVersionLast="43" xr6:coauthVersionMax="43" xr10:uidLastSave="{00000000-0000-0000-0000-000000000000}"/>
  <bookViews>
    <workbookView xWindow="-108" yWindow="-108" windowWidth="23256" windowHeight="12576" activeTab="4" xr2:uid="{163018D3-325C-4318-BCB3-F95546D133A6}"/>
  </bookViews>
  <sheets>
    <sheet name="10 pax" sheetId="9" r:id="rId1"/>
    <sheet name="20 pax" sheetId="8" r:id="rId2"/>
    <sheet name="30 pax" sheetId="5" r:id="rId3"/>
    <sheet name="40 pax" sheetId="7" r:id="rId4"/>
    <sheet name="50 pax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9" l="1"/>
  <c r="H101" i="9" s="1"/>
  <c r="G100" i="9"/>
  <c r="G93" i="9"/>
  <c r="H93" i="9" s="1"/>
  <c r="G90" i="9"/>
  <c r="H90" i="9" s="1"/>
  <c r="G89" i="9"/>
  <c r="H89" i="9" s="1"/>
  <c r="G85" i="9"/>
  <c r="H85" i="9" s="1"/>
  <c r="G84" i="9"/>
  <c r="H84" i="9" s="1"/>
  <c r="G82" i="9"/>
  <c r="G80" i="9"/>
  <c r="H80" i="9" s="1"/>
  <c r="G77" i="9"/>
  <c r="G76" i="9"/>
  <c r="H76" i="9" s="1"/>
  <c r="G67" i="9"/>
  <c r="G63" i="9"/>
  <c r="H63" i="9" s="1"/>
  <c r="G62" i="9"/>
  <c r="G58" i="9"/>
  <c r="G52" i="9"/>
  <c r="G51" i="9"/>
  <c r="G47" i="9"/>
  <c r="H47" i="9" s="1"/>
  <c r="G40" i="9"/>
  <c r="G37" i="9"/>
  <c r="H37" i="9" s="1"/>
  <c r="G36" i="9"/>
  <c r="G27" i="9"/>
  <c r="H27" i="9" s="1"/>
  <c r="G26" i="9"/>
  <c r="G24" i="9"/>
  <c r="H24" i="9" s="1"/>
  <c r="G22" i="9"/>
  <c r="G101" i="8"/>
  <c r="H101" i="8" s="1"/>
  <c r="G100" i="8"/>
  <c r="G93" i="8"/>
  <c r="H93" i="8" s="1"/>
  <c r="G90" i="8"/>
  <c r="G89" i="8"/>
  <c r="H89" i="8" s="1"/>
  <c r="G85" i="8"/>
  <c r="H85" i="8" s="1"/>
  <c r="G84" i="8"/>
  <c r="G82" i="8"/>
  <c r="H82" i="8" s="1"/>
  <c r="G80" i="8"/>
  <c r="G77" i="8"/>
  <c r="H77" i="8" s="1"/>
  <c r="G76" i="8"/>
  <c r="H76" i="8" s="1"/>
  <c r="G67" i="8"/>
  <c r="G63" i="8"/>
  <c r="H63" i="8" s="1"/>
  <c r="G62" i="8"/>
  <c r="G58" i="8"/>
  <c r="G52" i="8"/>
  <c r="G51" i="8"/>
  <c r="G47" i="8"/>
  <c r="H47" i="8" s="1"/>
  <c r="G40" i="8"/>
  <c r="G37" i="8"/>
  <c r="G36" i="8"/>
  <c r="G27" i="8"/>
  <c r="H27" i="8" s="1"/>
  <c r="G26" i="8"/>
  <c r="G24" i="8"/>
  <c r="H24" i="8" s="1"/>
  <c r="G22" i="8"/>
  <c r="G101" i="7"/>
  <c r="H101" i="7" s="1"/>
  <c r="G100" i="7"/>
  <c r="G93" i="7"/>
  <c r="H93" i="7" s="1"/>
  <c r="G90" i="7"/>
  <c r="G89" i="7"/>
  <c r="H89" i="7" s="1"/>
  <c r="G85" i="7"/>
  <c r="H85" i="7" s="1"/>
  <c r="G84" i="7"/>
  <c r="H84" i="7" s="1"/>
  <c r="G82" i="7"/>
  <c r="G80" i="7"/>
  <c r="G77" i="7"/>
  <c r="G76" i="7"/>
  <c r="H76" i="7" s="1"/>
  <c r="G67" i="7"/>
  <c r="G63" i="7"/>
  <c r="H63" i="7" s="1"/>
  <c r="G62" i="7"/>
  <c r="G58" i="7"/>
  <c r="G52" i="7"/>
  <c r="G51" i="7"/>
  <c r="G47" i="7"/>
  <c r="H47" i="7" s="1"/>
  <c r="G40" i="7"/>
  <c r="G37" i="7"/>
  <c r="G36" i="7"/>
  <c r="G27" i="7"/>
  <c r="H27" i="7" s="1"/>
  <c r="G26" i="7"/>
  <c r="G24" i="7"/>
  <c r="H24" i="7" s="1"/>
  <c r="G22" i="7"/>
  <c r="G101" i="6"/>
  <c r="H101" i="6" s="1"/>
  <c r="G100" i="6"/>
  <c r="G93" i="6"/>
  <c r="H93" i="6" s="1"/>
  <c r="G90" i="6"/>
  <c r="G89" i="6"/>
  <c r="H89" i="6" s="1"/>
  <c r="G85" i="6"/>
  <c r="H85" i="6" s="1"/>
  <c r="G84" i="6"/>
  <c r="G82" i="6"/>
  <c r="G80" i="6"/>
  <c r="H80" i="6" s="1"/>
  <c r="G77" i="6"/>
  <c r="G76" i="6"/>
  <c r="H76" i="6" s="1"/>
  <c r="G67" i="6"/>
  <c r="G63" i="6"/>
  <c r="H63" i="6" s="1"/>
  <c r="G62" i="6"/>
  <c r="G58" i="6"/>
  <c r="G52" i="6"/>
  <c r="H52" i="6" s="1"/>
  <c r="G51" i="6"/>
  <c r="G47" i="6"/>
  <c r="H47" i="6" s="1"/>
  <c r="G40" i="6"/>
  <c r="G37" i="6"/>
  <c r="G36" i="6"/>
  <c r="G27" i="6"/>
  <c r="H27" i="6" s="1"/>
  <c r="G26" i="6"/>
  <c r="G24" i="6"/>
  <c r="H24" i="6" s="1"/>
  <c r="G22" i="6"/>
  <c r="H22" i="9" l="1"/>
  <c r="H52" i="8"/>
  <c r="H37" i="8"/>
  <c r="H52" i="7"/>
  <c r="H37" i="7"/>
  <c r="H100" i="9"/>
  <c r="H26" i="9"/>
  <c r="H62" i="9"/>
  <c r="H67" i="9"/>
  <c r="H84" i="8"/>
  <c r="H80" i="8"/>
  <c r="H80" i="7"/>
  <c r="H52" i="9"/>
  <c r="G106" i="9"/>
  <c r="H36" i="9"/>
  <c r="H40" i="9"/>
  <c r="H51" i="9"/>
  <c r="H58" i="9"/>
  <c r="H77" i="9"/>
  <c r="H82" i="9"/>
  <c r="H22" i="8"/>
  <c r="H26" i="8"/>
  <c r="H62" i="8"/>
  <c r="H67" i="8"/>
  <c r="H90" i="8"/>
  <c r="H100" i="8"/>
  <c r="G106" i="8"/>
  <c r="H36" i="8"/>
  <c r="H40" i="8"/>
  <c r="H51" i="8"/>
  <c r="H58" i="8"/>
  <c r="H22" i="7"/>
  <c r="H26" i="7"/>
  <c r="H62" i="7"/>
  <c r="H67" i="7"/>
  <c r="H90" i="7"/>
  <c r="H100" i="7"/>
  <c r="G106" i="7"/>
  <c r="H36" i="7"/>
  <c r="H40" i="7"/>
  <c r="H51" i="7"/>
  <c r="H58" i="7"/>
  <c r="H77" i="7"/>
  <c r="H82" i="7"/>
  <c r="H37" i="6"/>
  <c r="H84" i="6"/>
  <c r="H22" i="6"/>
  <c r="H26" i="6"/>
  <c r="H62" i="6"/>
  <c r="H67" i="6"/>
  <c r="H90" i="6"/>
  <c r="H100" i="6"/>
  <c r="G106" i="6"/>
  <c r="H36" i="6"/>
  <c r="H40" i="6"/>
  <c r="H51" i="6"/>
  <c r="H58" i="6"/>
  <c r="H77" i="6"/>
  <c r="H82" i="6"/>
  <c r="G58" i="5"/>
  <c r="G52" i="5"/>
  <c r="G51" i="5"/>
  <c r="G107" i="9" l="1"/>
  <c r="G105" i="9" s="1"/>
  <c r="G107" i="8"/>
  <c r="G105" i="8" s="1"/>
  <c r="G107" i="7"/>
  <c r="G105" i="7" s="1"/>
  <c r="G107" i="6"/>
  <c r="G105" i="6" s="1"/>
  <c r="H58" i="5"/>
  <c r="H51" i="5"/>
  <c r="H52" i="5"/>
  <c r="G24" i="5"/>
  <c r="G22" i="5"/>
  <c r="G90" i="5"/>
  <c r="H90" i="5" s="1"/>
  <c r="G89" i="5"/>
  <c r="G84" i="5"/>
  <c r="G82" i="5"/>
  <c r="G80" i="5"/>
  <c r="G77" i="5"/>
  <c r="G76" i="5"/>
  <c r="G67" i="5"/>
  <c r="G63" i="5"/>
  <c r="G62" i="5"/>
  <c r="H24" i="5" l="1"/>
  <c r="H22" i="5"/>
  <c r="H89" i="5"/>
  <c r="H84" i="5"/>
  <c r="H82" i="5"/>
  <c r="H80" i="5"/>
  <c r="H76" i="5"/>
  <c r="H77" i="5"/>
  <c r="H67" i="5"/>
  <c r="H62" i="5"/>
  <c r="H63" i="5"/>
  <c r="G27" i="5" l="1"/>
  <c r="H27" i="5" s="1"/>
  <c r="G101" i="5"/>
  <c r="H101" i="5" s="1"/>
  <c r="G100" i="5"/>
  <c r="H100" i="5" s="1"/>
  <c r="G93" i="5"/>
  <c r="H93" i="5" s="1"/>
  <c r="G85" i="5"/>
  <c r="G47" i="5"/>
  <c r="H47" i="5" s="1"/>
  <c r="G40" i="5"/>
  <c r="H40" i="5" s="1"/>
  <c r="G37" i="5"/>
  <c r="H37" i="5" s="1"/>
  <c r="G36" i="5"/>
  <c r="H36" i="5" s="1"/>
  <c r="G26" i="5"/>
  <c r="G106" i="5" l="1"/>
  <c r="G107" i="5" s="1"/>
  <c r="G105" i="5" s="1"/>
  <c r="H26" i="5"/>
  <c r="H85" i="5"/>
</calcChain>
</file>

<file path=xl/sharedStrings.xml><?xml version="1.0" encoding="utf-8"?>
<sst xmlns="http://schemas.openxmlformats.org/spreadsheetml/2006/main" count="750" uniqueCount="122">
  <si>
    <t>Program Name</t>
  </si>
  <si>
    <t>Client Name</t>
  </si>
  <si>
    <r>
      <rPr>
        <b/>
        <sz val="11"/>
        <color theme="1"/>
        <rFont val="Calibri"/>
        <family val="2"/>
        <charset val="204"/>
        <scheme val="minor"/>
      </rPr>
      <t>Web:</t>
    </r>
    <r>
      <rPr>
        <sz val="11"/>
        <color theme="1"/>
        <rFont val="Calibri"/>
        <family val="2"/>
        <scheme val="minor"/>
      </rPr>
      <t xml:space="preserve"> www.miceversa.com</t>
    </r>
  </si>
  <si>
    <t>Number of people</t>
  </si>
  <si>
    <t>Number of days</t>
  </si>
  <si>
    <r>
      <rPr>
        <b/>
        <sz val="11"/>
        <color theme="1"/>
        <rFont val="Calibri"/>
        <family val="2"/>
        <charset val="204"/>
        <scheme val="minor"/>
      </rPr>
      <t>Phone:</t>
    </r>
    <r>
      <rPr>
        <sz val="11"/>
        <color theme="1"/>
        <rFont val="Calibri"/>
        <family val="2"/>
        <scheme val="minor"/>
      </rPr>
      <t xml:space="preserve"> +7 499 288 21 18</t>
    </r>
  </si>
  <si>
    <t>From/To</t>
  </si>
  <si>
    <t>Destination</t>
  </si>
  <si>
    <t>Quantity</t>
  </si>
  <si>
    <t>Days/Hours</t>
  </si>
  <si>
    <t>Price RUB</t>
  </si>
  <si>
    <t>Total RUB</t>
  </si>
  <si>
    <t>- Christ the Saviour Cathedral Visit</t>
  </si>
  <si>
    <t>TOTAL PROGRAM RUB</t>
  </si>
  <si>
    <t>* All rates include VAT and any other applicable taxes</t>
  </si>
  <si>
    <t>* Rates are subject to final reconfirmation at a time of the booking</t>
  </si>
  <si>
    <t>* Exchange rate is subject to change based on Russian Central Bank on the date of confirmation</t>
  </si>
  <si>
    <t>Total EUR</t>
  </si>
  <si>
    <t>Exchange rate RUB/EUR</t>
  </si>
  <si>
    <t xml:space="preserve">DAY 3. </t>
  </si>
  <si>
    <t xml:space="preserve">DAY 4. </t>
  </si>
  <si>
    <t xml:space="preserve">DAY 5. </t>
  </si>
  <si>
    <t xml:space="preserve">DAY 6. </t>
  </si>
  <si>
    <t xml:space="preserve">DAY 2. </t>
  </si>
  <si>
    <t>Transfer back to St. Petersburg</t>
  </si>
  <si>
    <t>TOTAL PROGRAM USD</t>
  </si>
  <si>
    <t>Coach rent for transfer and tour (6 hours)</t>
  </si>
  <si>
    <t>Arrival in Moscow</t>
  </si>
  <si>
    <t>Meet and greet by English speaking guide in the airport</t>
  </si>
  <si>
    <t>TIME TBA</t>
  </si>
  <si>
    <t>Transfer to hotel &amp; check-in</t>
  </si>
  <si>
    <t>Coach rent for day tour (8 hours)</t>
  </si>
  <si>
    <t>Breakfast and meeting with a guide</t>
  </si>
  <si>
    <t xml:space="preserve"> - Red Square photostop</t>
  </si>
  <si>
    <t>Moscow introduction city tour on the way to hotel:</t>
  </si>
  <si>
    <t>Evening at leisure</t>
  </si>
  <si>
    <t xml:space="preserve"> - Stalins buildings "Seven sisters"</t>
  </si>
  <si>
    <t xml:space="preserve">DAY 1. </t>
  </si>
  <si>
    <t xml:space="preserve"> - GUM Shopping center</t>
  </si>
  <si>
    <t xml:space="preserve"> - Alexander Garden Visit</t>
  </si>
  <si>
    <t xml:space="preserve"> - St. Basil's Cathedral (exterior)</t>
  </si>
  <si>
    <t>14:00-15:00</t>
  </si>
  <si>
    <t>14:30-17:30</t>
  </si>
  <si>
    <t>10:00-13:00</t>
  </si>
  <si>
    <t>Tour to explore Red Square and the heart of Moscow:</t>
  </si>
  <si>
    <t>13:00-14:00</t>
  </si>
  <si>
    <t>City tour continuation:</t>
  </si>
  <si>
    <t xml:space="preserve"> - Old Arbat walking tour and gift shopping</t>
  </si>
  <si>
    <t>17:30-18:00</t>
  </si>
  <si>
    <t>Transfer to hotel</t>
  </si>
  <si>
    <t>Breakfast / check-out &amp; meeting with a guide</t>
  </si>
  <si>
    <t>10:30-11:30</t>
  </si>
  <si>
    <t>Izmailovo Kremlin and Market visit</t>
  </si>
  <si>
    <t>Transfer to Moscow train station</t>
  </si>
  <si>
    <t>15:00-19:00</t>
  </si>
  <si>
    <t>Arrival to St. Petersburg</t>
  </si>
  <si>
    <t>Coach rent for tour &amp; transfers in Moscow &amp; St. Petersburg</t>
  </si>
  <si>
    <t>Meet and greet by English speaking guide on train station</t>
  </si>
  <si>
    <t>St. Petersburg introduction city tour on the way to hotel:</t>
  </si>
  <si>
    <t xml:space="preserve"> - Palace Square</t>
  </si>
  <si>
    <t xml:space="preserve"> - Admiral Embarkment</t>
  </si>
  <si>
    <t>10:30-13:00</t>
  </si>
  <si>
    <t>St. Petersburg at a glance - city sightseeing tour:</t>
  </si>
  <si>
    <t xml:space="preserve"> - St. Isaac's Cathedral visit with Collonade </t>
  </si>
  <si>
    <t xml:space="preserve"> - Bronze Horseman</t>
  </si>
  <si>
    <t xml:space="preserve"> - Church of the Savior on Blood visit</t>
  </si>
  <si>
    <t>16:30-17:30</t>
  </si>
  <si>
    <t>Nevskiy Prospekt tour and gift shopping</t>
  </si>
  <si>
    <t>14:30-16:00</t>
  </si>
  <si>
    <t>11:00-14:00</t>
  </si>
  <si>
    <r>
      <rPr>
        <b/>
        <sz val="11"/>
        <rFont val="Calibri"/>
        <family val="2"/>
        <charset val="204"/>
        <scheme val="minor"/>
      </rPr>
      <t>Project Manager:</t>
    </r>
    <r>
      <rPr>
        <sz val="11"/>
        <color theme="1"/>
        <rFont val="Calibri"/>
        <family val="2"/>
        <scheme val="minor"/>
      </rPr>
      <t xml:space="preserve"> MICEVERSA</t>
    </r>
  </si>
  <si>
    <r>
      <rPr>
        <b/>
        <sz val="11"/>
        <color theme="1"/>
        <rFont val="Calibri"/>
        <family val="2"/>
        <charset val="204"/>
        <scheme val="minor"/>
      </rPr>
      <t>Email:</t>
    </r>
    <r>
      <rPr>
        <sz val="11"/>
        <color theme="1"/>
        <rFont val="Calibri"/>
        <family val="2"/>
        <scheme val="minor"/>
      </rPr>
      <t xml:space="preserve"> contact@miceversa.com</t>
    </r>
  </si>
  <si>
    <t>10:00-11:00</t>
  </si>
  <si>
    <t>Transfer to Peterhof</t>
  </si>
  <si>
    <t>Free time for lunch on your own</t>
  </si>
  <si>
    <t>12:00-13:00</t>
  </si>
  <si>
    <t>Transfer to Pulkovo airport</t>
  </si>
  <si>
    <t>Departure from St. Petersburg</t>
  </si>
  <si>
    <t>Coach rent for transfer</t>
  </si>
  <si>
    <t>Lisenced English speaking guide/coordinator (8 hours)</t>
  </si>
  <si>
    <t>Lisenced English speaking guide/coordinator for transfer</t>
  </si>
  <si>
    <t>Lisenced English speaking guide/coordinator for tour &amp; transfers</t>
  </si>
  <si>
    <t>Lisenced English speaking guide/coordinator (6 hours)</t>
  </si>
  <si>
    <t>Peter and Paul Fortress territory visit</t>
  </si>
  <si>
    <t>The State Hermitage visit: the Main Museum Complex</t>
  </si>
  <si>
    <t>Peterhof Lower park + Grand Peterhof Palace + Imperial Yachts Museum</t>
  </si>
  <si>
    <t>15:00-17:30</t>
  </si>
  <si>
    <t>19:30-20:30</t>
  </si>
  <si>
    <t>20:30-21:00</t>
  </si>
  <si>
    <r>
      <t xml:space="preserve">Sapsan high speed train from Moscow to St. Petersburg - standard tickets </t>
    </r>
    <r>
      <rPr>
        <i/>
        <sz val="11"/>
        <color theme="1"/>
        <rFont val="Calibri"/>
        <family val="2"/>
        <charset val="204"/>
        <scheme val="minor"/>
      </rPr>
      <t>(indicational price from, depending on date/time)</t>
    </r>
  </si>
  <si>
    <t>2019 / 2020</t>
  </si>
  <si>
    <t>Service / Hotel</t>
  </si>
  <si>
    <t>CENTRALLY LOCATED 4* STAR HOTEL IN MOSCOW</t>
  </si>
  <si>
    <t>CENTRALLY LOCATED 4* STAR HOTEL IN ST. PETERSBURG</t>
  </si>
  <si>
    <t>Moscow &amp; St. Petersburg</t>
  </si>
  <si>
    <t>PROGRAM INCLUDES:</t>
  </si>
  <si>
    <t>Coach daily for tours and transfers</t>
  </si>
  <si>
    <t>Lisenced English speaking guide for tours and transfers</t>
  </si>
  <si>
    <t>Spasan Train tickets between Moscow and St. Petersburg (tbc based on preffered dates/time)</t>
  </si>
  <si>
    <t>Visa support letter &amp; voucher (scan)</t>
  </si>
  <si>
    <t>Registration fee in St. Petersburg hotel</t>
  </si>
  <si>
    <t xml:space="preserve">Dedicated support from Operations Manager during the program </t>
  </si>
  <si>
    <t>Entrance fees to Museums &amp; Activities as per program</t>
  </si>
  <si>
    <t xml:space="preserve">DAY 7. </t>
  </si>
  <si>
    <t>Sparrow Hills visit</t>
  </si>
  <si>
    <t>Victory Park visit and sightseeing</t>
  </si>
  <si>
    <t>Radisson boat Historical Sightseeing River Cruise</t>
  </si>
  <si>
    <t>Gorky Park visit</t>
  </si>
  <si>
    <t>15:00-15:30</t>
  </si>
  <si>
    <t>Legendary Battle Cruiser Aurora photostop</t>
  </si>
  <si>
    <t>15:30-17:30</t>
  </si>
  <si>
    <t>TOTAL PER PERSON</t>
  </si>
  <si>
    <t xml:space="preserve"> - Kremlin Visit (Territory &amp; Cathedrals)</t>
  </si>
  <si>
    <t>Minibus Sprinter rent for transfer and tour (6 hours)</t>
  </si>
  <si>
    <t>Minibus Sprinter rent for day tour (8 hours)</t>
  </si>
  <si>
    <t>Minibus Sprinter rent for tour &amp; transfers in Moscow &amp; St. Petersburg</t>
  </si>
  <si>
    <t>Minibus Sprinter rent for transfer</t>
  </si>
  <si>
    <t>3 Nights Moscow &amp; 3 Nights St. Petersburg Tour</t>
  </si>
  <si>
    <t>6 nights / 7 days</t>
  </si>
  <si>
    <t>3 nights accommodation in double/twin room in 4 star centrally located hotel in Moscow (breakfast included)</t>
  </si>
  <si>
    <t>3 nights accommodation in double/twin room in 4 star centrally located hotel in St. Petersburg (breakfast included)</t>
  </si>
  <si>
    <t>Standard double room (breakfast included) / 3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</si>
</sst>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6">
    <xf numFmtId="0" fontId="0" fillId="0" borderId="0" xfId="0"/>
    <xf numFmtId="164" fontId="0" fillId="0" borderId="0" xfId="0" applyNumberFormat="1"/>
    <xf numFmtId="0" fontId="6" fillId="0" borderId="4" xfId="0" applyFont="1" applyBorder="1"/>
    <xf numFmtId="3" fontId="6" fillId="0" borderId="4" xfId="0" applyNumberFormat="1" applyFont="1" applyBorder="1"/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/>
    <xf numFmtId="0" fontId="0" fillId="0" borderId="4" xfId="0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7" fillId="2" borderId="10" xfId="0" applyFont="1" applyFill="1" applyBorder="1"/>
    <xf numFmtId="0" fontId="12" fillId="2" borderId="10" xfId="0" applyFont="1" applyFill="1" applyBorder="1"/>
    <xf numFmtId="164" fontId="10" fillId="2" borderId="10" xfId="0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0" borderId="4" xfId="0" quotePrefix="1" applyBorder="1" applyAlignment="1">
      <alignment wrapText="1"/>
    </xf>
    <xf numFmtId="0" fontId="0" fillId="0" borderId="4" xfId="0" applyBorder="1"/>
    <xf numFmtId="0" fontId="0" fillId="0" borderId="6" xfId="0" applyBorder="1"/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/>
    <xf numFmtId="0" fontId="9" fillId="0" borderId="0" xfId="0" applyFont="1"/>
    <xf numFmtId="0" fontId="9" fillId="0" borderId="4" xfId="0" quotePrefix="1" applyFont="1" applyBorder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164" fontId="9" fillId="0" borderId="5" xfId="0" applyNumberFormat="1" applyFont="1" applyBorder="1"/>
    <xf numFmtId="164" fontId="5" fillId="0" borderId="5" xfId="0" applyNumberFormat="1" applyFont="1" applyBorder="1"/>
    <xf numFmtId="164" fontId="5" fillId="2" borderId="11" xfId="0" applyNumberFormat="1" applyFont="1" applyFill="1" applyBorder="1"/>
    <xf numFmtId="164" fontId="4" fillId="0" borderId="5" xfId="0" applyNumberFormat="1" applyFont="1" applyBorder="1"/>
    <xf numFmtId="164" fontId="8" fillId="2" borderId="1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left" wrapText="1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4" fontId="5" fillId="0" borderId="3" xfId="0" applyNumberFormat="1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7" fillId="0" borderId="0" xfId="0" applyFont="1" applyBorder="1"/>
    <xf numFmtId="164" fontId="7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horizontal="center"/>
    </xf>
    <xf numFmtId="164" fontId="5" fillId="0" borderId="8" xfId="0" applyNumberFormat="1" applyFont="1" applyBorder="1"/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0" xfId="0" applyFont="1" applyFill="1" applyAlignment="1">
      <alignment horizontal="left"/>
    </xf>
    <xf numFmtId="0" fontId="0" fillId="0" borderId="4" xfId="0" quotePrefix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/>
    <xf numFmtId="0" fontId="3" fillId="0" borderId="4" xfId="0" applyFont="1" applyBorder="1"/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7" fillId="4" borderId="4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0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" fontId="9" fillId="0" borderId="0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 wrapText="1"/>
    </xf>
  </cellXfs>
  <cellStyles count="2">
    <cellStyle name="]_x000d__x000a_Width=1032_x000d__x000a_Height=776_x000d__x000a__x000d__x000a_[Customize]_x000d__x000a_PositionTAB=1_x000d__x000a_PositionMouse=1_x000d__x000a_AutoTAB=1_x000d__x000a_Edit.CaretWidth=2_x000d__x000a_ListCursor=1_x000d__x000a__x000d_" xfId="1" xr:uid="{278DA00D-6334-48B8-A9DA-0A0038A2459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1</xdr:row>
      <xdr:rowOff>15240</xdr:rowOff>
    </xdr:from>
    <xdr:ext cx="1859280" cy="333871"/>
    <xdr:pic>
      <xdr:nvPicPr>
        <xdr:cNvPr id="2" name="Рисунок 1">
          <a:extLst>
            <a:ext uri="{FF2B5EF4-FFF2-40B4-BE49-F238E27FC236}">
              <a16:creationId xmlns:a16="http://schemas.microsoft.com/office/drawing/2014/main" id="{32ED123E-67FC-4EDA-923D-EE3967DA4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205740"/>
          <a:ext cx="1859280" cy="3338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1</xdr:row>
      <xdr:rowOff>15240</xdr:rowOff>
    </xdr:from>
    <xdr:ext cx="1859280" cy="333871"/>
    <xdr:pic>
      <xdr:nvPicPr>
        <xdr:cNvPr id="2" name="Рисунок 1">
          <a:extLst>
            <a:ext uri="{FF2B5EF4-FFF2-40B4-BE49-F238E27FC236}">
              <a16:creationId xmlns:a16="http://schemas.microsoft.com/office/drawing/2014/main" id="{7195C495-E38E-4D5B-9834-BB1E8C690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205740"/>
          <a:ext cx="1859280" cy="3338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1</xdr:row>
      <xdr:rowOff>15240</xdr:rowOff>
    </xdr:from>
    <xdr:ext cx="1859280" cy="333871"/>
    <xdr:pic>
      <xdr:nvPicPr>
        <xdr:cNvPr id="2" name="Рисунок 1">
          <a:extLst>
            <a:ext uri="{FF2B5EF4-FFF2-40B4-BE49-F238E27FC236}">
              <a16:creationId xmlns:a16="http://schemas.microsoft.com/office/drawing/2014/main" id="{10996C8C-7D33-49BB-8B12-9A649E070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205740"/>
          <a:ext cx="1859280" cy="3338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1</xdr:row>
      <xdr:rowOff>15240</xdr:rowOff>
    </xdr:from>
    <xdr:ext cx="1859280" cy="333871"/>
    <xdr:pic>
      <xdr:nvPicPr>
        <xdr:cNvPr id="2" name="Рисунок 1">
          <a:extLst>
            <a:ext uri="{FF2B5EF4-FFF2-40B4-BE49-F238E27FC236}">
              <a16:creationId xmlns:a16="http://schemas.microsoft.com/office/drawing/2014/main" id="{6DB8C2B6-F501-4DEE-ADF0-6AA168B35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205740"/>
          <a:ext cx="1859280" cy="3338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</xdr:colOff>
      <xdr:row>1</xdr:row>
      <xdr:rowOff>15240</xdr:rowOff>
    </xdr:from>
    <xdr:ext cx="1859280" cy="333871"/>
    <xdr:pic>
      <xdr:nvPicPr>
        <xdr:cNvPr id="3" name="Рисунок 2">
          <a:extLst>
            <a:ext uri="{FF2B5EF4-FFF2-40B4-BE49-F238E27FC236}">
              <a16:creationId xmlns:a16="http://schemas.microsoft.com/office/drawing/2014/main" id="{699BFCAB-BB5F-4864-A29D-2D95A25D1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205740"/>
          <a:ext cx="1859280" cy="3338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FFD4-7137-4B36-B7B1-9E1B40B3B6CF}">
  <dimension ref="B1:H118"/>
  <sheetViews>
    <sheetView topLeftCell="A88" zoomScaleNormal="100" workbookViewId="0">
      <selection activeCell="C14" sqref="C14:H14"/>
    </sheetView>
  </sheetViews>
  <sheetFormatPr defaultColWidth="9.109375" defaultRowHeight="14.4" x14ac:dyDescent="0.3"/>
  <cols>
    <col min="2" max="2" width="15.88671875" style="48" customWidth="1"/>
    <col min="3" max="3" width="51.33203125" customWidth="1"/>
    <col min="4" max="4" width="8.6640625" customWidth="1"/>
    <col min="5" max="5" width="11.33203125" customWidth="1"/>
    <col min="6" max="6" width="16.33203125" style="1" customWidth="1"/>
    <col min="7" max="7" width="15.5546875" style="1" customWidth="1"/>
    <col min="8" max="8" width="16.33203125" style="20" customWidth="1"/>
    <col min="9" max="9" width="11" bestFit="1" customWidth="1"/>
  </cols>
  <sheetData>
    <row r="1" spans="3:8" ht="15" thickBot="1" x14ac:dyDescent="0.35"/>
    <row r="2" spans="3:8" x14ac:dyDescent="0.3">
      <c r="C2" s="94"/>
      <c r="D2" s="96" t="s">
        <v>0</v>
      </c>
      <c r="E2" s="96"/>
      <c r="F2" s="97" t="s">
        <v>117</v>
      </c>
      <c r="G2" s="97"/>
      <c r="H2" s="98"/>
    </row>
    <row r="3" spans="3:8" x14ac:dyDescent="0.3">
      <c r="C3" s="95"/>
      <c r="D3" s="91" t="s">
        <v>1</v>
      </c>
      <c r="E3" s="91"/>
      <c r="F3" s="99"/>
      <c r="G3" s="99"/>
      <c r="H3" s="100"/>
    </row>
    <row r="4" spans="3:8" x14ac:dyDescent="0.3">
      <c r="C4" s="2" t="s">
        <v>2</v>
      </c>
      <c r="D4" s="91" t="s">
        <v>3</v>
      </c>
      <c r="E4" s="91"/>
      <c r="F4" s="92">
        <v>10</v>
      </c>
      <c r="G4" s="92"/>
      <c r="H4" s="93"/>
    </row>
    <row r="5" spans="3:8" x14ac:dyDescent="0.3">
      <c r="C5" s="53" t="s">
        <v>71</v>
      </c>
      <c r="D5" s="91" t="s">
        <v>4</v>
      </c>
      <c r="E5" s="91"/>
      <c r="F5" s="123" t="s">
        <v>118</v>
      </c>
      <c r="G5" s="92"/>
      <c r="H5" s="93"/>
    </row>
    <row r="6" spans="3:8" x14ac:dyDescent="0.3">
      <c r="C6" s="3" t="s">
        <v>5</v>
      </c>
      <c r="D6" s="91" t="s">
        <v>6</v>
      </c>
      <c r="E6" s="91"/>
      <c r="F6" s="104" t="s">
        <v>90</v>
      </c>
      <c r="G6" s="105"/>
      <c r="H6" s="106"/>
    </row>
    <row r="7" spans="3:8" ht="15" thickBot="1" x14ac:dyDescent="0.35">
      <c r="C7" s="52" t="s">
        <v>70</v>
      </c>
      <c r="D7" s="107" t="s">
        <v>7</v>
      </c>
      <c r="E7" s="107"/>
      <c r="F7" s="108" t="s">
        <v>94</v>
      </c>
      <c r="G7" s="109"/>
      <c r="H7" s="110"/>
    </row>
    <row r="8" spans="3:8" ht="15" thickBot="1" x14ac:dyDescent="0.35"/>
    <row r="9" spans="3:8" x14ac:dyDescent="0.3">
      <c r="C9" s="111" t="s">
        <v>95</v>
      </c>
      <c r="D9" s="112"/>
      <c r="E9" s="112"/>
      <c r="F9" s="112"/>
      <c r="G9" s="112"/>
      <c r="H9" s="113"/>
    </row>
    <row r="10" spans="3:8" x14ac:dyDescent="0.3">
      <c r="C10" s="124" t="s">
        <v>119</v>
      </c>
      <c r="D10" s="102"/>
      <c r="E10" s="102"/>
      <c r="F10" s="102"/>
      <c r="G10" s="102"/>
      <c r="H10" s="103"/>
    </row>
    <row r="11" spans="3:8" x14ac:dyDescent="0.3">
      <c r="C11" s="124" t="s">
        <v>120</v>
      </c>
      <c r="D11" s="102"/>
      <c r="E11" s="102"/>
      <c r="F11" s="102"/>
      <c r="G11" s="102"/>
      <c r="H11" s="103"/>
    </row>
    <row r="12" spans="3:8" x14ac:dyDescent="0.3">
      <c r="C12" s="101" t="s">
        <v>96</v>
      </c>
      <c r="D12" s="102"/>
      <c r="E12" s="102"/>
      <c r="F12" s="102"/>
      <c r="G12" s="102"/>
      <c r="H12" s="103"/>
    </row>
    <row r="13" spans="3:8" x14ac:dyDescent="0.3">
      <c r="C13" s="101" t="s">
        <v>97</v>
      </c>
      <c r="D13" s="102"/>
      <c r="E13" s="102"/>
      <c r="F13" s="102"/>
      <c r="G13" s="102"/>
      <c r="H13" s="103"/>
    </row>
    <row r="14" spans="3:8" x14ac:dyDescent="0.3">
      <c r="C14" s="101" t="s">
        <v>102</v>
      </c>
      <c r="D14" s="102"/>
      <c r="E14" s="102"/>
      <c r="F14" s="102"/>
      <c r="G14" s="102"/>
      <c r="H14" s="103"/>
    </row>
    <row r="15" spans="3:8" x14ac:dyDescent="0.3">
      <c r="C15" s="101" t="s">
        <v>98</v>
      </c>
      <c r="D15" s="102"/>
      <c r="E15" s="102"/>
      <c r="F15" s="102"/>
      <c r="G15" s="102"/>
      <c r="H15" s="103"/>
    </row>
    <row r="16" spans="3:8" x14ac:dyDescent="0.3">
      <c r="C16" s="101" t="s">
        <v>99</v>
      </c>
      <c r="D16" s="102"/>
      <c r="E16" s="102"/>
      <c r="F16" s="102"/>
      <c r="G16" s="102"/>
      <c r="H16" s="103"/>
    </row>
    <row r="17" spans="2:8" x14ac:dyDescent="0.3">
      <c r="C17" s="101" t="s">
        <v>100</v>
      </c>
      <c r="D17" s="102"/>
      <c r="E17" s="102"/>
      <c r="F17" s="102"/>
      <c r="G17" s="102"/>
      <c r="H17" s="103"/>
    </row>
    <row r="18" spans="2:8" ht="15" thickBot="1" x14ac:dyDescent="0.35">
      <c r="C18" s="116" t="s">
        <v>101</v>
      </c>
      <c r="D18" s="117"/>
      <c r="E18" s="117"/>
      <c r="F18" s="117"/>
      <c r="G18" s="117"/>
      <c r="H18" s="118"/>
    </row>
    <row r="19" spans="2:8" ht="15" thickBot="1" x14ac:dyDescent="0.35"/>
    <row r="20" spans="2:8" x14ac:dyDescent="0.3">
      <c r="C20" s="64" t="s">
        <v>91</v>
      </c>
      <c r="D20" s="65" t="s">
        <v>8</v>
      </c>
      <c r="E20" s="65" t="s">
        <v>9</v>
      </c>
      <c r="F20" s="66" t="s">
        <v>10</v>
      </c>
      <c r="G20" s="66" t="s">
        <v>11</v>
      </c>
      <c r="H20" s="67" t="s">
        <v>17</v>
      </c>
    </row>
    <row r="21" spans="2:8" x14ac:dyDescent="0.3">
      <c r="C21" s="60" t="s">
        <v>92</v>
      </c>
      <c r="D21" s="61"/>
      <c r="E21" s="61"/>
      <c r="F21" s="62"/>
      <c r="G21" s="62"/>
      <c r="H21" s="63"/>
    </row>
    <row r="22" spans="2:8" x14ac:dyDescent="0.3">
      <c r="C22" s="125" t="s">
        <v>121</v>
      </c>
      <c r="D22" s="70">
        <v>5</v>
      </c>
      <c r="E22" s="70">
        <v>3</v>
      </c>
      <c r="F22" s="1">
        <v>7000</v>
      </c>
      <c r="G22" s="44">
        <f>F22*E22*D22</f>
        <v>105000</v>
      </c>
      <c r="H22" s="23">
        <f>G22/D$107</f>
        <v>1418.918918918919</v>
      </c>
    </row>
    <row r="23" spans="2:8" x14ac:dyDescent="0.3">
      <c r="C23" s="60" t="s">
        <v>93</v>
      </c>
      <c r="D23" s="61"/>
      <c r="E23" s="61"/>
      <c r="F23" s="62"/>
      <c r="G23" s="62"/>
      <c r="H23" s="63"/>
    </row>
    <row r="24" spans="2:8" ht="15" thickBot="1" x14ac:dyDescent="0.35">
      <c r="C24" s="125" t="s">
        <v>121</v>
      </c>
      <c r="D24" s="70">
        <v>5</v>
      </c>
      <c r="E24" s="70">
        <v>3</v>
      </c>
      <c r="F24" s="1">
        <v>7000</v>
      </c>
      <c r="G24" s="44">
        <f>F24*E24*D24</f>
        <v>105000</v>
      </c>
      <c r="H24" s="23">
        <f>G24/D$107</f>
        <v>1418.918918918919</v>
      </c>
    </row>
    <row r="25" spans="2:8" ht="15" thickBot="1" x14ac:dyDescent="0.35">
      <c r="B25" s="71"/>
      <c r="C25" s="27" t="s">
        <v>37</v>
      </c>
      <c r="D25" s="8"/>
      <c r="E25" s="8"/>
      <c r="F25" s="8"/>
      <c r="G25" s="9"/>
      <c r="H25" s="26"/>
    </row>
    <row r="26" spans="2:8" x14ac:dyDescent="0.3">
      <c r="B26" s="72"/>
      <c r="C26" s="7" t="s">
        <v>113</v>
      </c>
      <c r="D26" s="33">
        <v>1</v>
      </c>
      <c r="E26" s="33">
        <v>6</v>
      </c>
      <c r="F26" s="34">
        <v>2100</v>
      </c>
      <c r="G26" s="69">
        <f>F26*E26*D26</f>
        <v>12600</v>
      </c>
      <c r="H26" s="23">
        <f>G26/D$107</f>
        <v>170.27027027027026</v>
      </c>
    </row>
    <row r="27" spans="2:8" x14ac:dyDescent="0.3">
      <c r="B27" s="72"/>
      <c r="C27" s="6" t="s">
        <v>82</v>
      </c>
      <c r="D27" s="33">
        <v>1</v>
      </c>
      <c r="E27" s="33">
        <v>6</v>
      </c>
      <c r="F27" s="34">
        <v>2000</v>
      </c>
      <c r="G27" s="69">
        <f>F27*E27*D27</f>
        <v>12000</v>
      </c>
      <c r="H27" s="23">
        <f>G27/D$107</f>
        <v>162.16216216216216</v>
      </c>
    </row>
    <row r="28" spans="2:8" x14ac:dyDescent="0.3">
      <c r="B28" s="72" t="s">
        <v>29</v>
      </c>
      <c r="C28" s="46" t="s">
        <v>27</v>
      </c>
      <c r="D28" s="33"/>
      <c r="E28" s="33"/>
      <c r="F28" s="34"/>
      <c r="G28" s="69"/>
      <c r="H28" s="23"/>
    </row>
    <row r="29" spans="2:8" x14ac:dyDescent="0.3">
      <c r="B29" s="72"/>
      <c r="C29" s="47" t="s">
        <v>28</v>
      </c>
      <c r="D29" s="33"/>
      <c r="E29" s="33"/>
      <c r="F29" s="34"/>
      <c r="G29" s="69"/>
      <c r="H29" s="23"/>
    </row>
    <row r="30" spans="2:8" x14ac:dyDescent="0.3">
      <c r="B30" s="72"/>
      <c r="C30" s="47" t="s">
        <v>34</v>
      </c>
      <c r="D30" s="33"/>
      <c r="E30" s="33"/>
      <c r="F30" s="34"/>
      <c r="G30" s="69"/>
      <c r="H30" s="23"/>
    </row>
    <row r="31" spans="2:8" x14ac:dyDescent="0.3">
      <c r="B31" s="72"/>
      <c r="C31" s="6" t="s">
        <v>33</v>
      </c>
      <c r="D31" s="33"/>
      <c r="E31" s="33"/>
      <c r="F31" s="34"/>
      <c r="G31" s="69"/>
      <c r="H31" s="23"/>
    </row>
    <row r="32" spans="2:8" x14ac:dyDescent="0.3">
      <c r="B32" s="72"/>
      <c r="C32" s="6" t="s">
        <v>36</v>
      </c>
      <c r="D32" s="33"/>
      <c r="E32" s="33"/>
      <c r="F32" s="34"/>
      <c r="G32" s="69"/>
      <c r="H32" s="23"/>
    </row>
    <row r="33" spans="2:8" x14ac:dyDescent="0.3">
      <c r="B33" s="72"/>
      <c r="C33" s="47" t="s">
        <v>30</v>
      </c>
      <c r="D33" s="33"/>
      <c r="E33" s="33"/>
      <c r="F33" s="34"/>
      <c r="G33" s="69"/>
      <c r="H33" s="23"/>
    </row>
    <row r="34" spans="2:8" ht="15" thickBot="1" x14ac:dyDescent="0.35">
      <c r="B34" s="72"/>
      <c r="C34" s="12" t="s">
        <v>35</v>
      </c>
      <c r="D34" s="33"/>
      <c r="E34" s="33"/>
      <c r="F34" s="34"/>
      <c r="G34" s="69"/>
      <c r="H34" s="23"/>
    </row>
    <row r="35" spans="2:8" ht="15" thickBot="1" x14ac:dyDescent="0.35">
      <c r="B35" s="72"/>
      <c r="C35" s="27" t="s">
        <v>23</v>
      </c>
      <c r="D35" s="4"/>
      <c r="E35" s="4"/>
      <c r="F35" s="5"/>
      <c r="G35" s="10"/>
      <c r="H35" s="26"/>
    </row>
    <row r="36" spans="2:8" x14ac:dyDescent="0.3">
      <c r="B36" s="72"/>
      <c r="C36" s="7" t="s">
        <v>114</v>
      </c>
      <c r="D36" s="33">
        <v>1</v>
      </c>
      <c r="E36" s="33">
        <v>8</v>
      </c>
      <c r="F36" s="34">
        <v>2100</v>
      </c>
      <c r="G36" s="69">
        <f>F36*E36*D36</f>
        <v>16800</v>
      </c>
      <c r="H36" s="23">
        <f>G36/D$107</f>
        <v>227.02702702702703</v>
      </c>
    </row>
    <row r="37" spans="2:8" x14ac:dyDescent="0.3">
      <c r="B37" s="72"/>
      <c r="C37" s="6" t="s">
        <v>79</v>
      </c>
      <c r="D37" s="33">
        <v>1</v>
      </c>
      <c r="E37" s="33">
        <v>8</v>
      </c>
      <c r="F37" s="34">
        <v>2000</v>
      </c>
      <c r="G37" s="69">
        <f>F37*E37*D37</f>
        <v>16000</v>
      </c>
      <c r="H37" s="23">
        <f>G37/D$107</f>
        <v>216.21621621621622</v>
      </c>
    </row>
    <row r="38" spans="2:8" x14ac:dyDescent="0.3">
      <c r="B38" s="73">
        <v>0.41666666666666669</v>
      </c>
      <c r="C38" s="6" t="s">
        <v>32</v>
      </c>
      <c r="D38" s="33"/>
      <c r="E38" s="33"/>
      <c r="F38" s="34"/>
      <c r="G38" s="69"/>
      <c r="H38" s="23"/>
    </row>
    <row r="39" spans="2:8" x14ac:dyDescent="0.3">
      <c r="B39" s="72" t="s">
        <v>43</v>
      </c>
      <c r="C39" s="6" t="s">
        <v>44</v>
      </c>
      <c r="D39" s="33"/>
      <c r="E39" s="33"/>
      <c r="F39" s="34"/>
      <c r="G39" s="69"/>
      <c r="H39" s="23"/>
    </row>
    <row r="40" spans="2:8" x14ac:dyDescent="0.3">
      <c r="B40" s="72"/>
      <c r="C40" s="6" t="s">
        <v>112</v>
      </c>
      <c r="D40" s="33">
        <v>10</v>
      </c>
      <c r="E40" s="33">
        <v>1</v>
      </c>
      <c r="F40" s="34">
        <v>1500</v>
      </c>
      <c r="G40" s="69">
        <f>F40*E40*D40</f>
        <v>15000</v>
      </c>
      <c r="H40" s="23">
        <f>G40/D$107</f>
        <v>202.70270270270271</v>
      </c>
    </row>
    <row r="41" spans="2:8" s="18" customFormat="1" x14ac:dyDescent="0.3">
      <c r="B41" s="74"/>
      <c r="C41" s="19" t="s">
        <v>40</v>
      </c>
      <c r="D41" s="77"/>
      <c r="E41" s="77"/>
      <c r="F41" s="78"/>
      <c r="G41" s="79"/>
      <c r="H41" s="22"/>
    </row>
    <row r="42" spans="2:8" x14ac:dyDescent="0.3">
      <c r="B42" s="72"/>
      <c r="C42" s="12" t="s">
        <v>39</v>
      </c>
      <c r="D42" s="33"/>
      <c r="E42" s="33"/>
      <c r="F42" s="34"/>
      <c r="G42" s="69"/>
      <c r="H42" s="23"/>
    </row>
    <row r="43" spans="2:8" x14ac:dyDescent="0.3">
      <c r="B43" s="72"/>
      <c r="C43" s="12" t="s">
        <v>38</v>
      </c>
      <c r="D43" s="33"/>
      <c r="E43" s="33"/>
      <c r="F43" s="34"/>
      <c r="G43" s="69"/>
      <c r="H43" s="23"/>
    </row>
    <row r="44" spans="2:8" x14ac:dyDescent="0.3">
      <c r="B44" s="72" t="s">
        <v>45</v>
      </c>
      <c r="C44" s="12" t="s">
        <v>74</v>
      </c>
      <c r="D44" s="33"/>
      <c r="E44" s="33"/>
      <c r="F44" s="34"/>
      <c r="G44" s="69"/>
      <c r="H44" s="23"/>
    </row>
    <row r="45" spans="2:8" x14ac:dyDescent="0.3">
      <c r="B45" s="72" t="s">
        <v>42</v>
      </c>
      <c r="C45" s="12" t="s">
        <v>46</v>
      </c>
      <c r="D45" s="33"/>
      <c r="E45" s="33"/>
      <c r="F45" s="34"/>
      <c r="G45" s="69"/>
      <c r="H45" s="23"/>
    </row>
    <row r="46" spans="2:8" x14ac:dyDescent="0.3">
      <c r="B46" s="72"/>
      <c r="C46" s="12" t="s">
        <v>12</v>
      </c>
      <c r="D46" s="33"/>
      <c r="E46" s="33"/>
      <c r="F46" s="34"/>
      <c r="G46" s="69"/>
      <c r="H46" s="23"/>
    </row>
    <row r="47" spans="2:8" x14ac:dyDescent="0.3">
      <c r="B47" s="72"/>
      <c r="C47" s="12" t="s">
        <v>47</v>
      </c>
      <c r="D47" s="33"/>
      <c r="E47" s="33"/>
      <c r="F47" s="34"/>
      <c r="G47" s="69">
        <f t="shared" ref="G47" si="0">F47*E47*D47</f>
        <v>0</v>
      </c>
      <c r="H47" s="23">
        <f>G47/D$107</f>
        <v>0</v>
      </c>
    </row>
    <row r="48" spans="2:8" x14ac:dyDescent="0.3">
      <c r="B48" s="72" t="s">
        <v>48</v>
      </c>
      <c r="C48" s="12" t="s">
        <v>49</v>
      </c>
      <c r="D48" s="33"/>
      <c r="E48" s="33"/>
      <c r="F48" s="34"/>
      <c r="G48" s="69"/>
      <c r="H48" s="23"/>
    </row>
    <row r="49" spans="2:8" ht="15" thickBot="1" x14ac:dyDescent="0.35">
      <c r="B49" s="72"/>
      <c r="C49" s="12" t="s">
        <v>35</v>
      </c>
      <c r="D49" s="80"/>
      <c r="E49" s="80"/>
      <c r="F49" s="34"/>
      <c r="G49" s="69"/>
      <c r="H49" s="23"/>
    </row>
    <row r="50" spans="2:8" ht="15" thickBot="1" x14ac:dyDescent="0.35">
      <c r="B50" s="72"/>
      <c r="C50" s="27" t="s">
        <v>19</v>
      </c>
      <c r="D50" s="4"/>
      <c r="E50" s="4"/>
      <c r="F50" s="5"/>
      <c r="G50" s="10"/>
      <c r="H50" s="26"/>
    </row>
    <row r="51" spans="2:8" x14ac:dyDescent="0.3">
      <c r="B51" s="72"/>
      <c r="C51" s="7" t="s">
        <v>114</v>
      </c>
      <c r="D51" s="33">
        <v>1</v>
      </c>
      <c r="E51" s="33">
        <v>8</v>
      </c>
      <c r="F51" s="34">
        <v>2100</v>
      </c>
      <c r="G51" s="69">
        <f>F51*E51*D51</f>
        <v>16800</v>
      </c>
      <c r="H51" s="23">
        <f>G51/D$107</f>
        <v>227.02702702702703</v>
      </c>
    </row>
    <row r="52" spans="2:8" x14ac:dyDescent="0.3">
      <c r="B52" s="72"/>
      <c r="C52" s="6" t="s">
        <v>79</v>
      </c>
      <c r="D52" s="33">
        <v>1</v>
      </c>
      <c r="E52" s="33">
        <v>8</v>
      </c>
      <c r="F52" s="34">
        <v>2000</v>
      </c>
      <c r="G52" s="69">
        <f>F52*E52*D52</f>
        <v>16000</v>
      </c>
      <c r="H52" s="23">
        <f>G52/D$107</f>
        <v>216.21621621621622</v>
      </c>
    </row>
    <row r="53" spans="2:8" x14ac:dyDescent="0.3">
      <c r="B53" s="73">
        <v>0.41666666666666669</v>
      </c>
      <c r="C53" s="6" t="s">
        <v>32</v>
      </c>
      <c r="D53" s="33"/>
      <c r="E53" s="33"/>
      <c r="F53" s="34"/>
      <c r="G53" s="69"/>
      <c r="H53" s="23"/>
    </row>
    <row r="54" spans="2:8" x14ac:dyDescent="0.3">
      <c r="B54" s="73" t="s">
        <v>51</v>
      </c>
      <c r="C54" s="6" t="s">
        <v>104</v>
      </c>
      <c r="D54" s="33"/>
      <c r="E54" s="33"/>
      <c r="F54" s="34"/>
      <c r="G54" s="69"/>
      <c r="H54" s="23"/>
    </row>
    <row r="55" spans="2:8" x14ac:dyDescent="0.3">
      <c r="B55" s="73" t="s">
        <v>75</v>
      </c>
      <c r="C55" s="6" t="s">
        <v>105</v>
      </c>
      <c r="D55" s="33"/>
      <c r="E55" s="33"/>
      <c r="F55" s="34"/>
      <c r="G55" s="69"/>
      <c r="H55" s="23"/>
    </row>
    <row r="56" spans="2:8" x14ac:dyDescent="0.3">
      <c r="B56" s="72" t="s">
        <v>45</v>
      </c>
      <c r="C56" s="12" t="s">
        <v>74</v>
      </c>
      <c r="D56" s="33"/>
      <c r="E56" s="33"/>
      <c r="F56" s="34"/>
      <c r="G56" s="69"/>
      <c r="H56" s="23"/>
    </row>
    <row r="57" spans="2:8" x14ac:dyDescent="0.3">
      <c r="B57" s="72" t="s">
        <v>41</v>
      </c>
      <c r="C57" s="12" t="s">
        <v>107</v>
      </c>
      <c r="D57" s="33"/>
      <c r="E57" s="33"/>
      <c r="F57" s="34"/>
      <c r="G57" s="69"/>
      <c r="H57" s="23"/>
    </row>
    <row r="58" spans="2:8" x14ac:dyDescent="0.3">
      <c r="B58" s="73" t="s">
        <v>86</v>
      </c>
      <c r="C58" s="6" t="s">
        <v>106</v>
      </c>
      <c r="D58" s="33">
        <v>10</v>
      </c>
      <c r="E58" s="33">
        <v>1</v>
      </c>
      <c r="F58" s="34">
        <v>1600</v>
      </c>
      <c r="G58" s="69">
        <f>F58*E58*D58</f>
        <v>16000</v>
      </c>
      <c r="H58" s="23">
        <f>G58/D$107</f>
        <v>216.21621621621622</v>
      </c>
    </row>
    <row r="59" spans="2:8" x14ac:dyDescent="0.3">
      <c r="B59" s="72" t="s">
        <v>48</v>
      </c>
      <c r="C59" s="12" t="s">
        <v>49</v>
      </c>
      <c r="D59" s="33"/>
      <c r="E59" s="33"/>
      <c r="F59" s="34"/>
      <c r="G59" s="69"/>
      <c r="H59" s="23"/>
    </row>
    <row r="60" spans="2:8" ht="15" thickBot="1" x14ac:dyDescent="0.35">
      <c r="B60" s="72"/>
      <c r="C60" s="12" t="s">
        <v>35</v>
      </c>
      <c r="D60" s="80"/>
      <c r="E60" s="80"/>
      <c r="F60" s="34"/>
      <c r="G60" s="69"/>
      <c r="H60" s="23"/>
    </row>
    <row r="61" spans="2:8" ht="15" thickBot="1" x14ac:dyDescent="0.35">
      <c r="B61" s="72"/>
      <c r="C61" s="27" t="s">
        <v>20</v>
      </c>
      <c r="D61" s="4"/>
      <c r="E61" s="4"/>
      <c r="F61" s="5"/>
      <c r="G61" s="10"/>
      <c r="H61" s="26"/>
    </row>
    <row r="62" spans="2:8" ht="28.8" x14ac:dyDescent="0.3">
      <c r="B62" s="72"/>
      <c r="C62" s="7" t="s">
        <v>115</v>
      </c>
      <c r="D62" s="33">
        <v>1</v>
      </c>
      <c r="E62" s="33">
        <v>12</v>
      </c>
      <c r="F62" s="34">
        <v>2100</v>
      </c>
      <c r="G62" s="69">
        <f>F62*E62*D62</f>
        <v>25200</v>
      </c>
      <c r="H62" s="23">
        <f>G62/D$107</f>
        <v>340.54054054054052</v>
      </c>
    </row>
    <row r="63" spans="2:8" s="51" customFormat="1" ht="28.8" x14ac:dyDescent="0.3">
      <c r="B63" s="75"/>
      <c r="C63" s="59" t="s">
        <v>81</v>
      </c>
      <c r="D63" s="37">
        <v>1</v>
      </c>
      <c r="E63" s="37">
        <v>12</v>
      </c>
      <c r="F63" s="81">
        <v>2000</v>
      </c>
      <c r="G63" s="82">
        <f>F63*E63*D63</f>
        <v>24000</v>
      </c>
      <c r="H63" s="50">
        <f>G63/D$107</f>
        <v>324.32432432432432</v>
      </c>
    </row>
    <row r="64" spans="2:8" x14ac:dyDescent="0.3">
      <c r="B64" s="73">
        <v>0.41666666666666669</v>
      </c>
      <c r="C64" s="6" t="s">
        <v>50</v>
      </c>
      <c r="D64" s="33"/>
      <c r="E64" s="33"/>
      <c r="F64" s="34"/>
      <c r="G64" s="69"/>
      <c r="H64" s="23"/>
    </row>
    <row r="65" spans="2:8" x14ac:dyDescent="0.3">
      <c r="B65" s="73" t="s">
        <v>69</v>
      </c>
      <c r="C65" s="12" t="s">
        <v>52</v>
      </c>
      <c r="D65" s="33"/>
      <c r="E65" s="33"/>
      <c r="F65" s="34"/>
      <c r="G65" s="69"/>
      <c r="H65" s="23"/>
    </row>
    <row r="66" spans="2:8" x14ac:dyDescent="0.3">
      <c r="B66" s="72" t="s">
        <v>41</v>
      </c>
      <c r="C66" s="12" t="s">
        <v>53</v>
      </c>
      <c r="D66" s="33"/>
      <c r="E66" s="33"/>
      <c r="F66" s="34"/>
      <c r="G66" s="69"/>
      <c r="H66" s="23"/>
    </row>
    <row r="67" spans="2:8" s="51" customFormat="1" ht="43.2" x14ac:dyDescent="0.3">
      <c r="B67" s="75" t="s">
        <v>54</v>
      </c>
      <c r="C67" s="49" t="s">
        <v>89</v>
      </c>
      <c r="D67" s="37">
        <v>10</v>
      </c>
      <c r="E67" s="37">
        <v>1</v>
      </c>
      <c r="F67" s="81">
        <v>3500</v>
      </c>
      <c r="G67" s="82">
        <f>F67*E67*D67</f>
        <v>35000</v>
      </c>
      <c r="H67" s="50">
        <f>G67/D$107</f>
        <v>472.97297297297297</v>
      </c>
    </row>
    <row r="68" spans="2:8" x14ac:dyDescent="0.3">
      <c r="B68" s="72"/>
      <c r="C68" s="12" t="s">
        <v>55</v>
      </c>
      <c r="D68" s="33"/>
      <c r="E68" s="33"/>
      <c r="F68" s="34"/>
      <c r="G68" s="69"/>
      <c r="H68" s="23"/>
    </row>
    <row r="69" spans="2:8" x14ac:dyDescent="0.3">
      <c r="B69" s="72"/>
      <c r="C69" s="47" t="s">
        <v>57</v>
      </c>
      <c r="D69" s="33"/>
      <c r="E69" s="33"/>
      <c r="F69" s="34"/>
      <c r="G69" s="69"/>
      <c r="H69" s="23"/>
    </row>
    <row r="70" spans="2:8" x14ac:dyDescent="0.3">
      <c r="B70" s="72" t="s">
        <v>87</v>
      </c>
      <c r="C70" s="47" t="s">
        <v>58</v>
      </c>
      <c r="D70" s="33"/>
      <c r="E70" s="33"/>
      <c r="F70" s="34"/>
      <c r="G70" s="69"/>
      <c r="H70" s="23"/>
    </row>
    <row r="71" spans="2:8" x14ac:dyDescent="0.3">
      <c r="B71" s="72"/>
      <c r="C71" s="6" t="s">
        <v>59</v>
      </c>
      <c r="D71" s="33"/>
      <c r="E71" s="33"/>
      <c r="F71" s="34"/>
      <c r="G71" s="69"/>
      <c r="H71" s="23"/>
    </row>
    <row r="72" spans="2:8" x14ac:dyDescent="0.3">
      <c r="B72" s="72"/>
      <c r="C72" s="6" t="s">
        <v>60</v>
      </c>
      <c r="D72" s="33"/>
      <c r="E72" s="33"/>
      <c r="F72" s="34"/>
      <c r="G72" s="83"/>
      <c r="H72" s="23"/>
    </row>
    <row r="73" spans="2:8" x14ac:dyDescent="0.3">
      <c r="B73" s="72" t="s">
        <v>88</v>
      </c>
      <c r="C73" s="47" t="s">
        <v>30</v>
      </c>
      <c r="D73" s="33"/>
      <c r="E73" s="33"/>
      <c r="F73" s="34"/>
      <c r="G73" s="83"/>
      <c r="H73" s="23"/>
    </row>
    <row r="74" spans="2:8" ht="15" thickBot="1" x14ac:dyDescent="0.35">
      <c r="B74" s="72"/>
      <c r="C74" s="12" t="s">
        <v>35</v>
      </c>
      <c r="D74" s="33"/>
      <c r="E74" s="33"/>
      <c r="F74" s="34"/>
      <c r="G74" s="83"/>
      <c r="H74" s="23"/>
    </row>
    <row r="75" spans="2:8" ht="15" thickBot="1" x14ac:dyDescent="0.35">
      <c r="B75" s="72"/>
      <c r="C75" s="27" t="s">
        <v>21</v>
      </c>
      <c r="D75" s="4"/>
      <c r="E75" s="4"/>
      <c r="F75" s="5"/>
      <c r="G75" s="11"/>
      <c r="H75" s="24"/>
    </row>
    <row r="76" spans="2:8" x14ac:dyDescent="0.3">
      <c r="B76" s="72"/>
      <c r="C76" s="7" t="s">
        <v>114</v>
      </c>
      <c r="D76" s="33">
        <v>1</v>
      </c>
      <c r="E76" s="33">
        <v>8</v>
      </c>
      <c r="F76" s="34">
        <v>2100</v>
      </c>
      <c r="G76" s="69">
        <f>F76*E76*D76</f>
        <v>16800</v>
      </c>
      <c r="H76" s="23">
        <f>G76/D$107</f>
        <v>227.02702702702703</v>
      </c>
    </row>
    <row r="77" spans="2:8" x14ac:dyDescent="0.3">
      <c r="B77" s="72"/>
      <c r="C77" s="6" t="s">
        <v>79</v>
      </c>
      <c r="D77" s="33">
        <v>1</v>
      </c>
      <c r="E77" s="33">
        <v>8</v>
      </c>
      <c r="F77" s="34">
        <v>2000</v>
      </c>
      <c r="G77" s="69">
        <f>F77*E77*D77</f>
        <v>16000</v>
      </c>
      <c r="H77" s="23">
        <f>G77/D$107</f>
        <v>216.21621621621622</v>
      </c>
    </row>
    <row r="78" spans="2:8" x14ac:dyDescent="0.3">
      <c r="B78" s="73">
        <v>0.41666666666666669</v>
      </c>
      <c r="C78" s="6" t="s">
        <v>32</v>
      </c>
      <c r="D78" s="33"/>
      <c r="E78" s="33"/>
      <c r="F78" s="34"/>
      <c r="G78" s="69"/>
      <c r="H78" s="23"/>
    </row>
    <row r="79" spans="2:8" x14ac:dyDescent="0.3">
      <c r="B79" s="73" t="s">
        <v>61</v>
      </c>
      <c r="C79" s="6" t="s">
        <v>62</v>
      </c>
      <c r="D79" s="33"/>
      <c r="E79" s="33"/>
      <c r="F79" s="34"/>
      <c r="G79" s="69"/>
      <c r="H79" s="23"/>
    </row>
    <row r="80" spans="2:8" x14ac:dyDescent="0.3">
      <c r="B80" s="73"/>
      <c r="C80" s="7" t="s">
        <v>63</v>
      </c>
      <c r="D80" s="33">
        <v>10</v>
      </c>
      <c r="E80" s="77">
        <v>1</v>
      </c>
      <c r="F80" s="78">
        <v>850</v>
      </c>
      <c r="G80" s="79">
        <f>F80*E80*D80</f>
        <v>8500</v>
      </c>
      <c r="H80" s="22">
        <f>G80/D$107</f>
        <v>114.86486486486487</v>
      </c>
    </row>
    <row r="81" spans="2:8" x14ac:dyDescent="0.3">
      <c r="B81" s="73"/>
      <c r="C81" s="7" t="s">
        <v>64</v>
      </c>
      <c r="D81" s="77"/>
      <c r="E81" s="77"/>
      <c r="F81" s="78"/>
      <c r="G81" s="79"/>
      <c r="H81" s="22"/>
    </row>
    <row r="82" spans="2:8" x14ac:dyDescent="0.3">
      <c r="B82" s="73"/>
      <c r="C82" s="7" t="s">
        <v>65</v>
      </c>
      <c r="D82" s="33">
        <v>10</v>
      </c>
      <c r="E82" s="77">
        <v>1</v>
      </c>
      <c r="F82" s="78">
        <v>700</v>
      </c>
      <c r="G82" s="79">
        <f>F82*E82*D82</f>
        <v>7000</v>
      </c>
      <c r="H82" s="22">
        <f>G82/D$107</f>
        <v>94.594594594594597</v>
      </c>
    </row>
    <row r="83" spans="2:8" x14ac:dyDescent="0.3">
      <c r="B83" s="72" t="s">
        <v>45</v>
      </c>
      <c r="C83" s="12" t="s">
        <v>74</v>
      </c>
      <c r="D83" s="33"/>
      <c r="E83" s="33"/>
      <c r="F83" s="34"/>
      <c r="G83" s="69"/>
      <c r="H83" s="23"/>
    </row>
    <row r="84" spans="2:8" x14ac:dyDescent="0.3">
      <c r="B84" s="73" t="s">
        <v>68</v>
      </c>
      <c r="C84" s="55" t="s">
        <v>84</v>
      </c>
      <c r="D84" s="33">
        <v>10</v>
      </c>
      <c r="E84" s="84">
        <v>1</v>
      </c>
      <c r="F84" s="85">
        <v>1200</v>
      </c>
      <c r="G84" s="86">
        <f>F84*E84*D84</f>
        <v>12000</v>
      </c>
      <c r="H84" s="25">
        <f>G84/D$107</f>
        <v>162.16216216216216</v>
      </c>
    </row>
    <row r="85" spans="2:8" x14ac:dyDescent="0.3">
      <c r="B85" s="72" t="s">
        <v>66</v>
      </c>
      <c r="C85" s="7" t="s">
        <v>67</v>
      </c>
      <c r="D85" s="87"/>
      <c r="E85" s="87"/>
      <c r="F85" s="34"/>
      <c r="G85" s="83">
        <f t="shared" ref="G85" si="1">F85*E85*D85</f>
        <v>0</v>
      </c>
      <c r="H85" s="23">
        <f>G85/D$107</f>
        <v>0</v>
      </c>
    </row>
    <row r="86" spans="2:8" x14ac:dyDescent="0.3">
      <c r="B86" s="72" t="s">
        <v>48</v>
      </c>
      <c r="C86" s="12" t="s">
        <v>49</v>
      </c>
      <c r="D86" s="33"/>
      <c r="E86" s="33"/>
      <c r="F86" s="34"/>
      <c r="G86" s="69"/>
      <c r="H86" s="23"/>
    </row>
    <row r="87" spans="2:8" ht="15" thickBot="1" x14ac:dyDescent="0.35">
      <c r="B87" s="72"/>
      <c r="C87" s="12" t="s">
        <v>35</v>
      </c>
      <c r="D87" s="80"/>
      <c r="E87" s="80"/>
      <c r="F87" s="34"/>
      <c r="G87" s="69"/>
      <c r="H87" s="23"/>
    </row>
    <row r="88" spans="2:8" ht="15" thickBot="1" x14ac:dyDescent="0.35">
      <c r="B88" s="72"/>
      <c r="C88" s="27" t="s">
        <v>22</v>
      </c>
      <c r="D88" s="4"/>
      <c r="E88" s="4"/>
      <c r="F88" s="5"/>
      <c r="G88" s="11"/>
      <c r="H88" s="24"/>
    </row>
    <row r="89" spans="2:8" x14ac:dyDescent="0.3">
      <c r="B89" s="72"/>
      <c r="C89" s="7" t="s">
        <v>114</v>
      </c>
      <c r="D89" s="33">
        <v>1</v>
      </c>
      <c r="E89" s="33">
        <v>8</v>
      </c>
      <c r="F89" s="34">
        <v>2100</v>
      </c>
      <c r="G89" s="69">
        <f>F89*E89*D89</f>
        <v>16800</v>
      </c>
      <c r="H89" s="23">
        <f>G89/D$107</f>
        <v>227.02702702702703</v>
      </c>
    </row>
    <row r="90" spans="2:8" x14ac:dyDescent="0.3">
      <c r="B90" s="72"/>
      <c r="C90" s="6" t="s">
        <v>79</v>
      </c>
      <c r="D90" s="33">
        <v>1</v>
      </c>
      <c r="E90" s="33">
        <v>8</v>
      </c>
      <c r="F90" s="34">
        <v>2000</v>
      </c>
      <c r="G90" s="69">
        <f>F90*E90*D90</f>
        <v>16000</v>
      </c>
      <c r="H90" s="23">
        <f>G90/D$107</f>
        <v>216.21621621621622</v>
      </c>
    </row>
    <row r="91" spans="2:8" x14ac:dyDescent="0.3">
      <c r="B91" s="73">
        <v>0.41666666666666669</v>
      </c>
      <c r="C91" s="6" t="s">
        <v>32</v>
      </c>
      <c r="D91" s="33"/>
      <c r="E91" s="33"/>
      <c r="F91" s="34"/>
      <c r="G91" s="69"/>
      <c r="H91" s="23"/>
    </row>
    <row r="92" spans="2:8" x14ac:dyDescent="0.3">
      <c r="B92" s="73" t="s">
        <v>72</v>
      </c>
      <c r="C92" s="6" t="s">
        <v>73</v>
      </c>
      <c r="D92" s="33"/>
      <c r="E92" s="33"/>
      <c r="F92" s="34"/>
      <c r="G92" s="69"/>
      <c r="H92" s="23"/>
    </row>
    <row r="93" spans="2:8" s="58" customFormat="1" ht="28.8" x14ac:dyDescent="0.3">
      <c r="B93" s="76" t="s">
        <v>69</v>
      </c>
      <c r="C93" s="56" t="s">
        <v>85</v>
      </c>
      <c r="D93" s="37">
        <v>10</v>
      </c>
      <c r="E93" s="88">
        <v>1</v>
      </c>
      <c r="F93" s="89">
        <v>2400</v>
      </c>
      <c r="G93" s="90">
        <f>F93*E93*D93</f>
        <v>24000</v>
      </c>
      <c r="H93" s="57">
        <f>G93/D$107</f>
        <v>324.32432432432432</v>
      </c>
    </row>
    <row r="94" spans="2:8" x14ac:dyDescent="0.3">
      <c r="B94" s="72" t="s">
        <v>41</v>
      </c>
      <c r="C94" s="6" t="s">
        <v>24</v>
      </c>
      <c r="D94" s="33"/>
      <c r="E94" s="33"/>
      <c r="F94" s="34"/>
      <c r="G94" s="83"/>
      <c r="H94" s="23"/>
    </row>
    <row r="95" spans="2:8" x14ac:dyDescent="0.3">
      <c r="B95" s="72" t="s">
        <v>108</v>
      </c>
      <c r="C95" s="6" t="s">
        <v>109</v>
      </c>
      <c r="D95" s="33"/>
      <c r="E95" s="33"/>
      <c r="F95" s="34"/>
      <c r="G95" s="83"/>
      <c r="H95" s="23"/>
    </row>
    <row r="96" spans="2:8" x14ac:dyDescent="0.3">
      <c r="B96" s="73" t="s">
        <v>110</v>
      </c>
      <c r="C96" s="54" t="s">
        <v>83</v>
      </c>
      <c r="D96" s="33"/>
      <c r="E96" s="33"/>
      <c r="F96" s="34"/>
      <c r="G96" s="83"/>
      <c r="H96" s="23"/>
    </row>
    <row r="97" spans="2:8" x14ac:dyDescent="0.3">
      <c r="B97" s="72" t="s">
        <v>48</v>
      </c>
      <c r="C97" s="6" t="s">
        <v>49</v>
      </c>
      <c r="D97" s="33"/>
      <c r="E97" s="33"/>
      <c r="F97" s="34"/>
      <c r="G97" s="83"/>
      <c r="H97" s="23"/>
    </row>
    <row r="98" spans="2:8" ht="15" thickBot="1" x14ac:dyDescent="0.35">
      <c r="B98" s="72"/>
      <c r="C98" s="12" t="s">
        <v>35</v>
      </c>
      <c r="D98" s="80"/>
      <c r="E98" s="80"/>
      <c r="F98" s="34"/>
      <c r="G98" s="69"/>
      <c r="H98" s="23"/>
    </row>
    <row r="99" spans="2:8" ht="15" thickBot="1" x14ac:dyDescent="0.35">
      <c r="B99" s="72"/>
      <c r="C99" s="27" t="s">
        <v>103</v>
      </c>
      <c r="D99" s="4"/>
      <c r="E99" s="4"/>
      <c r="F99" s="5"/>
      <c r="G99" s="11"/>
      <c r="H99" s="24"/>
    </row>
    <row r="100" spans="2:8" x14ac:dyDescent="0.3">
      <c r="B100" s="72"/>
      <c r="C100" s="32" t="s">
        <v>116</v>
      </c>
      <c r="D100" s="38">
        <v>1</v>
      </c>
      <c r="E100" s="38">
        <v>1</v>
      </c>
      <c r="F100" s="28">
        <v>8400</v>
      </c>
      <c r="G100" s="29">
        <f>F100*E100*D100</f>
        <v>8400</v>
      </c>
      <c r="H100" s="30">
        <f>G100/D$107</f>
        <v>113.51351351351352</v>
      </c>
    </row>
    <row r="101" spans="2:8" x14ac:dyDescent="0.3">
      <c r="B101" s="72"/>
      <c r="C101" s="6" t="s">
        <v>80</v>
      </c>
      <c r="D101" s="33">
        <v>1</v>
      </c>
      <c r="E101" s="33">
        <v>4</v>
      </c>
      <c r="F101" s="34">
        <v>2000</v>
      </c>
      <c r="G101" s="69">
        <f t="shared" ref="G101" si="2">F101*E101*D101</f>
        <v>8000</v>
      </c>
      <c r="H101" s="23">
        <f>G101/D$107</f>
        <v>108.10810810810811</v>
      </c>
    </row>
    <row r="102" spans="2:8" x14ac:dyDescent="0.3">
      <c r="B102" s="73">
        <v>0.5</v>
      </c>
      <c r="C102" s="6" t="s">
        <v>50</v>
      </c>
      <c r="D102" s="33"/>
      <c r="E102" s="33"/>
      <c r="F102" s="34"/>
      <c r="G102" s="69"/>
      <c r="H102" s="23"/>
    </row>
    <row r="103" spans="2:8" x14ac:dyDescent="0.3">
      <c r="B103" s="72" t="s">
        <v>75</v>
      </c>
      <c r="C103" s="6" t="s">
        <v>76</v>
      </c>
      <c r="D103" s="33"/>
      <c r="E103" s="33"/>
      <c r="F103" s="34"/>
      <c r="G103" s="69"/>
      <c r="H103" s="23"/>
    </row>
    <row r="104" spans="2:8" ht="15" thickBot="1" x14ac:dyDescent="0.35">
      <c r="B104" s="72" t="s">
        <v>29</v>
      </c>
      <c r="C104" s="39" t="s">
        <v>77</v>
      </c>
      <c r="D104" s="43"/>
      <c r="E104" s="43"/>
      <c r="F104" s="40"/>
      <c r="G104" s="41"/>
      <c r="H104" s="42"/>
    </row>
    <row r="105" spans="2:8" x14ac:dyDescent="0.3">
      <c r="C105" s="13"/>
      <c r="D105" s="31"/>
      <c r="E105" s="35" t="s">
        <v>111</v>
      </c>
      <c r="F105" s="36"/>
      <c r="G105" s="119">
        <f>G107/F$4</f>
        <v>741.75675675675677</v>
      </c>
      <c r="H105" s="120"/>
    </row>
    <row r="106" spans="2:8" x14ac:dyDescent="0.3">
      <c r="C106" s="13"/>
      <c r="D106" s="37"/>
      <c r="E106" s="35" t="s">
        <v>13</v>
      </c>
      <c r="F106" s="36"/>
      <c r="G106" s="121">
        <f>SUM(G21:G104)</f>
        <v>548900</v>
      </c>
      <c r="H106" s="122"/>
    </row>
    <row r="107" spans="2:8" ht="15" thickBot="1" x14ac:dyDescent="0.35">
      <c r="C107" s="14" t="s">
        <v>18</v>
      </c>
      <c r="D107" s="15">
        <v>74</v>
      </c>
      <c r="E107" s="16" t="s">
        <v>25</v>
      </c>
      <c r="F107" s="17"/>
      <c r="G107" s="114">
        <f>G106/D107</f>
        <v>7417.5675675675675</v>
      </c>
      <c r="H107" s="115"/>
    </row>
    <row r="109" spans="2:8" x14ac:dyDescent="0.3">
      <c r="C109" t="s">
        <v>14</v>
      </c>
    </row>
    <row r="110" spans="2:8" x14ac:dyDescent="0.3">
      <c r="C110" t="s">
        <v>15</v>
      </c>
    </row>
    <row r="111" spans="2:8" x14ac:dyDescent="0.3">
      <c r="C111" t="s">
        <v>16</v>
      </c>
    </row>
    <row r="115" spans="3:3" x14ac:dyDescent="0.3">
      <c r="C115" s="21"/>
    </row>
    <row r="117" spans="3:3" x14ac:dyDescent="0.3">
      <c r="C117" s="21"/>
    </row>
    <row r="118" spans="3:3" x14ac:dyDescent="0.3">
      <c r="C118" s="21"/>
    </row>
  </sheetData>
  <mergeCells count="26">
    <mergeCell ref="G107:H107"/>
    <mergeCell ref="C15:H15"/>
    <mergeCell ref="C16:H16"/>
    <mergeCell ref="C17:H17"/>
    <mergeCell ref="C18:H18"/>
    <mergeCell ref="G105:H105"/>
    <mergeCell ref="G106:H106"/>
    <mergeCell ref="C14:H14"/>
    <mergeCell ref="D5:E5"/>
    <mergeCell ref="F5:H5"/>
    <mergeCell ref="D6:E6"/>
    <mergeCell ref="F6:H6"/>
    <mergeCell ref="D7:E7"/>
    <mergeCell ref="F7:H7"/>
    <mergeCell ref="C9:H9"/>
    <mergeCell ref="C10:H10"/>
    <mergeCell ref="C11:H11"/>
    <mergeCell ref="C12:H12"/>
    <mergeCell ref="C13:H13"/>
    <mergeCell ref="D4:E4"/>
    <mergeCell ref="F4:H4"/>
    <mergeCell ref="C2:C3"/>
    <mergeCell ref="D2:E2"/>
    <mergeCell ref="F2:H2"/>
    <mergeCell ref="D3:E3"/>
    <mergeCell ref="F3:H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3335-71A5-4B63-ACED-8464758FE5FA}">
  <dimension ref="B1:H118"/>
  <sheetViews>
    <sheetView zoomScaleNormal="100" workbookViewId="0">
      <selection activeCell="C12" sqref="C12:H12"/>
    </sheetView>
  </sheetViews>
  <sheetFormatPr defaultColWidth="9.109375" defaultRowHeight="14.4" x14ac:dyDescent="0.3"/>
  <cols>
    <col min="2" max="2" width="15.88671875" style="48" customWidth="1"/>
    <col min="3" max="3" width="51.33203125" customWidth="1"/>
    <col min="4" max="4" width="8.6640625" customWidth="1"/>
    <col min="5" max="5" width="11.33203125" customWidth="1"/>
    <col min="6" max="6" width="16.33203125" style="1" customWidth="1"/>
    <col min="7" max="7" width="15.5546875" style="1" customWidth="1"/>
    <col min="8" max="8" width="16.33203125" style="20" customWidth="1"/>
    <col min="9" max="9" width="11" bestFit="1" customWidth="1"/>
  </cols>
  <sheetData>
    <row r="1" spans="3:8" ht="15" thickBot="1" x14ac:dyDescent="0.35"/>
    <row r="2" spans="3:8" x14ac:dyDescent="0.3">
      <c r="C2" s="94"/>
      <c r="D2" s="96" t="s">
        <v>0</v>
      </c>
      <c r="E2" s="96"/>
      <c r="F2" s="97" t="s">
        <v>117</v>
      </c>
      <c r="G2" s="97"/>
      <c r="H2" s="98"/>
    </row>
    <row r="3" spans="3:8" x14ac:dyDescent="0.3">
      <c r="C3" s="95"/>
      <c r="D3" s="91" t="s">
        <v>1</v>
      </c>
      <c r="E3" s="91"/>
      <c r="F3" s="99"/>
      <c r="G3" s="99"/>
      <c r="H3" s="100"/>
    </row>
    <row r="4" spans="3:8" x14ac:dyDescent="0.3">
      <c r="C4" s="2" t="s">
        <v>2</v>
      </c>
      <c r="D4" s="91" t="s">
        <v>3</v>
      </c>
      <c r="E4" s="91"/>
      <c r="F4" s="92">
        <v>20</v>
      </c>
      <c r="G4" s="92"/>
      <c r="H4" s="93"/>
    </row>
    <row r="5" spans="3:8" x14ac:dyDescent="0.3">
      <c r="C5" s="53" t="s">
        <v>71</v>
      </c>
      <c r="D5" s="91" t="s">
        <v>4</v>
      </c>
      <c r="E5" s="91"/>
      <c r="F5" s="123" t="s">
        <v>118</v>
      </c>
      <c r="G5" s="92"/>
      <c r="H5" s="93"/>
    </row>
    <row r="6" spans="3:8" x14ac:dyDescent="0.3">
      <c r="C6" s="3" t="s">
        <v>5</v>
      </c>
      <c r="D6" s="91" t="s">
        <v>6</v>
      </c>
      <c r="E6" s="91"/>
      <c r="F6" s="104" t="s">
        <v>90</v>
      </c>
      <c r="G6" s="105"/>
      <c r="H6" s="106"/>
    </row>
    <row r="7" spans="3:8" ht="15" thickBot="1" x14ac:dyDescent="0.35">
      <c r="C7" s="52" t="s">
        <v>70</v>
      </c>
      <c r="D7" s="107" t="s">
        <v>7</v>
      </c>
      <c r="E7" s="107"/>
      <c r="F7" s="108" t="s">
        <v>94</v>
      </c>
      <c r="G7" s="109"/>
      <c r="H7" s="110"/>
    </row>
    <row r="8" spans="3:8" ht="15" thickBot="1" x14ac:dyDescent="0.35"/>
    <row r="9" spans="3:8" x14ac:dyDescent="0.3">
      <c r="C9" s="111" t="s">
        <v>95</v>
      </c>
      <c r="D9" s="112"/>
      <c r="E9" s="112"/>
      <c r="F9" s="112"/>
      <c r="G9" s="112"/>
      <c r="H9" s="113"/>
    </row>
    <row r="10" spans="3:8" x14ac:dyDescent="0.3">
      <c r="C10" s="124" t="s">
        <v>119</v>
      </c>
      <c r="D10" s="102"/>
      <c r="E10" s="102"/>
      <c r="F10" s="102"/>
      <c r="G10" s="102"/>
      <c r="H10" s="103"/>
    </row>
    <row r="11" spans="3:8" x14ac:dyDescent="0.3">
      <c r="C11" s="124" t="s">
        <v>120</v>
      </c>
      <c r="D11" s="102"/>
      <c r="E11" s="102"/>
      <c r="F11" s="102"/>
      <c r="G11" s="102"/>
      <c r="H11" s="103"/>
    </row>
    <row r="12" spans="3:8" x14ac:dyDescent="0.3">
      <c r="C12" s="101" t="s">
        <v>96</v>
      </c>
      <c r="D12" s="102"/>
      <c r="E12" s="102"/>
      <c r="F12" s="102"/>
      <c r="G12" s="102"/>
      <c r="H12" s="103"/>
    </row>
    <row r="13" spans="3:8" x14ac:dyDescent="0.3">
      <c r="C13" s="101" t="s">
        <v>97</v>
      </c>
      <c r="D13" s="102"/>
      <c r="E13" s="102"/>
      <c r="F13" s="102"/>
      <c r="G13" s="102"/>
      <c r="H13" s="103"/>
    </row>
    <row r="14" spans="3:8" x14ac:dyDescent="0.3">
      <c r="C14" s="101" t="s">
        <v>102</v>
      </c>
      <c r="D14" s="102"/>
      <c r="E14" s="102"/>
      <c r="F14" s="102"/>
      <c r="G14" s="102"/>
      <c r="H14" s="103"/>
    </row>
    <row r="15" spans="3:8" x14ac:dyDescent="0.3">
      <c r="C15" s="101" t="s">
        <v>98</v>
      </c>
      <c r="D15" s="102"/>
      <c r="E15" s="102"/>
      <c r="F15" s="102"/>
      <c r="G15" s="102"/>
      <c r="H15" s="103"/>
    </row>
    <row r="16" spans="3:8" x14ac:dyDescent="0.3">
      <c r="C16" s="101" t="s">
        <v>99</v>
      </c>
      <c r="D16" s="102"/>
      <c r="E16" s="102"/>
      <c r="F16" s="102"/>
      <c r="G16" s="102"/>
      <c r="H16" s="103"/>
    </row>
    <row r="17" spans="2:8" x14ac:dyDescent="0.3">
      <c r="C17" s="101" t="s">
        <v>100</v>
      </c>
      <c r="D17" s="102"/>
      <c r="E17" s="102"/>
      <c r="F17" s="102"/>
      <c r="G17" s="102"/>
      <c r="H17" s="103"/>
    </row>
    <row r="18" spans="2:8" ht="15" thickBot="1" x14ac:dyDescent="0.35">
      <c r="C18" s="116" t="s">
        <v>101</v>
      </c>
      <c r="D18" s="117"/>
      <c r="E18" s="117"/>
      <c r="F18" s="117"/>
      <c r="G18" s="117"/>
      <c r="H18" s="118"/>
    </row>
    <row r="19" spans="2:8" ht="15" thickBot="1" x14ac:dyDescent="0.35"/>
    <row r="20" spans="2:8" x14ac:dyDescent="0.3">
      <c r="C20" s="64" t="s">
        <v>91</v>
      </c>
      <c r="D20" s="65" t="s">
        <v>8</v>
      </c>
      <c r="E20" s="65" t="s">
        <v>9</v>
      </c>
      <c r="F20" s="66" t="s">
        <v>10</v>
      </c>
      <c r="G20" s="66" t="s">
        <v>11</v>
      </c>
      <c r="H20" s="67" t="s">
        <v>17</v>
      </c>
    </row>
    <row r="21" spans="2:8" x14ac:dyDescent="0.3">
      <c r="C21" s="60" t="s">
        <v>92</v>
      </c>
      <c r="D21" s="61"/>
      <c r="E21" s="61"/>
      <c r="F21" s="62"/>
      <c r="G21" s="62"/>
      <c r="H21" s="63"/>
    </row>
    <row r="22" spans="2:8" x14ac:dyDescent="0.3">
      <c r="C22" s="125" t="s">
        <v>121</v>
      </c>
      <c r="D22" s="70">
        <v>10</v>
      </c>
      <c r="E22" s="70">
        <v>3</v>
      </c>
      <c r="F22" s="1">
        <v>7000</v>
      </c>
      <c r="G22" s="44">
        <f>F22*E22*D22</f>
        <v>210000</v>
      </c>
      <c r="H22" s="23">
        <f>G22/D$107</f>
        <v>2837.8378378378379</v>
      </c>
    </row>
    <row r="23" spans="2:8" x14ac:dyDescent="0.3">
      <c r="C23" s="60" t="s">
        <v>93</v>
      </c>
      <c r="D23" s="61"/>
      <c r="E23" s="61"/>
      <c r="F23" s="62"/>
      <c r="G23" s="62"/>
      <c r="H23" s="63"/>
    </row>
    <row r="24" spans="2:8" ht="15" thickBot="1" x14ac:dyDescent="0.35">
      <c r="C24" s="125" t="s">
        <v>121</v>
      </c>
      <c r="D24" s="70">
        <v>10</v>
      </c>
      <c r="E24" s="70">
        <v>3</v>
      </c>
      <c r="F24" s="1">
        <v>7000</v>
      </c>
      <c r="G24" s="44">
        <f>F24*E24*D24</f>
        <v>210000</v>
      </c>
      <c r="H24" s="23">
        <f>G24/D$107</f>
        <v>2837.8378378378379</v>
      </c>
    </row>
    <row r="25" spans="2:8" ht="15" thickBot="1" x14ac:dyDescent="0.35">
      <c r="B25" s="71"/>
      <c r="C25" s="27" t="s">
        <v>37</v>
      </c>
      <c r="D25" s="8"/>
      <c r="E25" s="8"/>
      <c r="F25" s="8"/>
      <c r="G25" s="9"/>
      <c r="H25" s="26"/>
    </row>
    <row r="26" spans="2:8" x14ac:dyDescent="0.3">
      <c r="B26" s="72"/>
      <c r="C26" s="7" t="s">
        <v>26</v>
      </c>
      <c r="D26" s="33">
        <v>1</v>
      </c>
      <c r="E26" s="33">
        <v>6</v>
      </c>
      <c r="F26" s="34">
        <v>3000</v>
      </c>
      <c r="G26" s="69">
        <f>F26*E26*D26</f>
        <v>18000</v>
      </c>
      <c r="H26" s="23">
        <f>G26/D$107</f>
        <v>243.24324324324326</v>
      </c>
    </row>
    <row r="27" spans="2:8" x14ac:dyDescent="0.3">
      <c r="B27" s="72"/>
      <c r="C27" s="6" t="s">
        <v>82</v>
      </c>
      <c r="D27" s="33">
        <v>1</v>
      </c>
      <c r="E27" s="33">
        <v>6</v>
      </c>
      <c r="F27" s="34">
        <v>2000</v>
      </c>
      <c r="G27" s="69">
        <f>F27*E27*D27</f>
        <v>12000</v>
      </c>
      <c r="H27" s="23">
        <f>G27/D$107</f>
        <v>162.16216216216216</v>
      </c>
    </row>
    <row r="28" spans="2:8" x14ac:dyDescent="0.3">
      <c r="B28" s="72" t="s">
        <v>29</v>
      </c>
      <c r="C28" s="46" t="s">
        <v>27</v>
      </c>
      <c r="D28" s="33"/>
      <c r="E28" s="33"/>
      <c r="F28" s="34"/>
      <c r="G28" s="69"/>
      <c r="H28" s="23"/>
    </row>
    <row r="29" spans="2:8" x14ac:dyDescent="0.3">
      <c r="B29" s="72"/>
      <c r="C29" s="47" t="s">
        <v>28</v>
      </c>
      <c r="D29" s="33"/>
      <c r="E29" s="33"/>
      <c r="F29" s="34"/>
      <c r="G29" s="69"/>
      <c r="H29" s="23"/>
    </row>
    <row r="30" spans="2:8" x14ac:dyDescent="0.3">
      <c r="B30" s="72"/>
      <c r="C30" s="47" t="s">
        <v>34</v>
      </c>
      <c r="D30" s="33"/>
      <c r="E30" s="33"/>
      <c r="F30" s="34"/>
      <c r="G30" s="69"/>
      <c r="H30" s="23"/>
    </row>
    <row r="31" spans="2:8" x14ac:dyDescent="0.3">
      <c r="B31" s="72"/>
      <c r="C31" s="6" t="s">
        <v>33</v>
      </c>
      <c r="D31" s="33"/>
      <c r="E31" s="33"/>
      <c r="F31" s="34"/>
      <c r="G31" s="69"/>
      <c r="H31" s="23"/>
    </row>
    <row r="32" spans="2:8" x14ac:dyDescent="0.3">
      <c r="B32" s="72"/>
      <c r="C32" s="6" t="s">
        <v>36</v>
      </c>
      <c r="D32" s="33"/>
      <c r="E32" s="33"/>
      <c r="F32" s="34"/>
      <c r="G32" s="69"/>
      <c r="H32" s="23"/>
    </row>
    <row r="33" spans="2:8" x14ac:dyDescent="0.3">
      <c r="B33" s="72"/>
      <c r="C33" s="47" t="s">
        <v>30</v>
      </c>
      <c r="D33" s="33"/>
      <c r="E33" s="33"/>
      <c r="F33" s="34"/>
      <c r="G33" s="69"/>
      <c r="H33" s="23"/>
    </row>
    <row r="34" spans="2:8" ht="15" thickBot="1" x14ac:dyDescent="0.35">
      <c r="B34" s="72"/>
      <c r="C34" s="12" t="s">
        <v>35</v>
      </c>
      <c r="D34" s="33"/>
      <c r="E34" s="33"/>
      <c r="F34" s="34"/>
      <c r="G34" s="69"/>
      <c r="H34" s="23"/>
    </row>
    <row r="35" spans="2:8" ht="15" thickBot="1" x14ac:dyDescent="0.35">
      <c r="B35" s="72"/>
      <c r="C35" s="27" t="s">
        <v>23</v>
      </c>
      <c r="D35" s="4"/>
      <c r="E35" s="4"/>
      <c r="F35" s="5"/>
      <c r="G35" s="10"/>
      <c r="H35" s="26"/>
    </row>
    <row r="36" spans="2:8" x14ac:dyDescent="0.3">
      <c r="B36" s="72"/>
      <c r="C36" s="7" t="s">
        <v>31</v>
      </c>
      <c r="D36" s="33">
        <v>1</v>
      </c>
      <c r="E36" s="33">
        <v>8</v>
      </c>
      <c r="F36" s="34">
        <v>3000</v>
      </c>
      <c r="G36" s="69">
        <f>F36*E36*D36</f>
        <v>24000</v>
      </c>
      <c r="H36" s="23">
        <f>G36/D$107</f>
        <v>324.32432432432432</v>
      </c>
    </row>
    <row r="37" spans="2:8" x14ac:dyDescent="0.3">
      <c r="B37" s="72"/>
      <c r="C37" s="6" t="s">
        <v>79</v>
      </c>
      <c r="D37" s="33">
        <v>1</v>
      </c>
      <c r="E37" s="33">
        <v>8</v>
      </c>
      <c r="F37" s="34">
        <v>2000</v>
      </c>
      <c r="G37" s="69">
        <f>F37*E37*D37</f>
        <v>16000</v>
      </c>
      <c r="H37" s="23">
        <f>G37/D$107</f>
        <v>216.21621621621622</v>
      </c>
    </row>
    <row r="38" spans="2:8" x14ac:dyDescent="0.3">
      <c r="B38" s="73">
        <v>0.41666666666666669</v>
      </c>
      <c r="C38" s="6" t="s">
        <v>32</v>
      </c>
      <c r="D38" s="33"/>
      <c r="E38" s="33"/>
      <c r="F38" s="34"/>
      <c r="G38" s="69"/>
      <c r="H38" s="23"/>
    </row>
    <row r="39" spans="2:8" x14ac:dyDescent="0.3">
      <c r="B39" s="72" t="s">
        <v>43</v>
      </c>
      <c r="C39" s="6" t="s">
        <v>44</v>
      </c>
      <c r="D39" s="33"/>
      <c r="E39" s="33"/>
      <c r="F39" s="34"/>
      <c r="G39" s="69"/>
      <c r="H39" s="23"/>
    </row>
    <row r="40" spans="2:8" x14ac:dyDescent="0.3">
      <c r="B40" s="72"/>
      <c r="C40" s="6" t="s">
        <v>112</v>
      </c>
      <c r="D40" s="33">
        <v>20</v>
      </c>
      <c r="E40" s="33">
        <v>1</v>
      </c>
      <c r="F40" s="34">
        <v>1500</v>
      </c>
      <c r="G40" s="69">
        <f>F40*E40*D40</f>
        <v>30000</v>
      </c>
      <c r="H40" s="23">
        <f>G40/D$107</f>
        <v>405.40540540540542</v>
      </c>
    </row>
    <row r="41" spans="2:8" s="18" customFormat="1" x14ac:dyDescent="0.3">
      <c r="B41" s="74"/>
      <c r="C41" s="19" t="s">
        <v>40</v>
      </c>
      <c r="D41" s="77"/>
      <c r="E41" s="77"/>
      <c r="F41" s="78"/>
      <c r="G41" s="79"/>
      <c r="H41" s="22"/>
    </row>
    <row r="42" spans="2:8" x14ac:dyDescent="0.3">
      <c r="B42" s="72"/>
      <c r="C42" s="12" t="s">
        <v>39</v>
      </c>
      <c r="D42" s="33"/>
      <c r="E42" s="33"/>
      <c r="F42" s="34"/>
      <c r="G42" s="69"/>
      <c r="H42" s="23"/>
    </row>
    <row r="43" spans="2:8" x14ac:dyDescent="0.3">
      <c r="B43" s="72"/>
      <c r="C43" s="12" t="s">
        <v>38</v>
      </c>
      <c r="D43" s="33"/>
      <c r="E43" s="33"/>
      <c r="F43" s="34"/>
      <c r="G43" s="69"/>
      <c r="H43" s="23"/>
    </row>
    <row r="44" spans="2:8" x14ac:dyDescent="0.3">
      <c r="B44" s="72" t="s">
        <v>45</v>
      </c>
      <c r="C44" s="12" t="s">
        <v>74</v>
      </c>
      <c r="D44" s="33"/>
      <c r="E44" s="33"/>
      <c r="F44" s="34"/>
      <c r="G44" s="69"/>
      <c r="H44" s="23"/>
    </row>
    <row r="45" spans="2:8" x14ac:dyDescent="0.3">
      <c r="B45" s="72" t="s">
        <v>42</v>
      </c>
      <c r="C45" s="12" t="s">
        <v>46</v>
      </c>
      <c r="D45" s="33"/>
      <c r="E45" s="33"/>
      <c r="F45" s="34"/>
      <c r="G45" s="69"/>
      <c r="H45" s="23"/>
    </row>
    <row r="46" spans="2:8" x14ac:dyDescent="0.3">
      <c r="B46" s="72"/>
      <c r="C46" s="12" t="s">
        <v>12</v>
      </c>
      <c r="D46" s="33"/>
      <c r="E46" s="33"/>
      <c r="F46" s="34"/>
      <c r="G46" s="69"/>
      <c r="H46" s="23"/>
    </row>
    <row r="47" spans="2:8" x14ac:dyDescent="0.3">
      <c r="B47" s="72"/>
      <c r="C47" s="12" t="s">
        <v>47</v>
      </c>
      <c r="D47" s="33"/>
      <c r="E47" s="33"/>
      <c r="F47" s="34"/>
      <c r="G47" s="69">
        <f t="shared" ref="G47" si="0">F47*E47*D47</f>
        <v>0</v>
      </c>
      <c r="H47" s="23">
        <f>G47/D$107</f>
        <v>0</v>
      </c>
    </row>
    <row r="48" spans="2:8" x14ac:dyDescent="0.3">
      <c r="B48" s="72" t="s">
        <v>48</v>
      </c>
      <c r="C48" s="12" t="s">
        <v>49</v>
      </c>
      <c r="D48" s="33"/>
      <c r="E48" s="33"/>
      <c r="F48" s="34"/>
      <c r="G48" s="69"/>
      <c r="H48" s="23"/>
    </row>
    <row r="49" spans="2:8" ht="15" thickBot="1" x14ac:dyDescent="0.35">
      <c r="B49" s="72"/>
      <c r="C49" s="12" t="s">
        <v>35</v>
      </c>
      <c r="D49" s="80"/>
      <c r="E49" s="80"/>
      <c r="F49" s="34"/>
      <c r="G49" s="69"/>
      <c r="H49" s="23"/>
    </row>
    <row r="50" spans="2:8" ht="15" thickBot="1" x14ac:dyDescent="0.35">
      <c r="B50" s="72"/>
      <c r="C50" s="27" t="s">
        <v>19</v>
      </c>
      <c r="D50" s="4"/>
      <c r="E50" s="4"/>
      <c r="F50" s="5"/>
      <c r="G50" s="10"/>
      <c r="H50" s="26"/>
    </row>
    <row r="51" spans="2:8" x14ac:dyDescent="0.3">
      <c r="B51" s="72"/>
      <c r="C51" s="7" t="s">
        <v>31</v>
      </c>
      <c r="D51" s="33">
        <v>1</v>
      </c>
      <c r="E51" s="33">
        <v>8</v>
      </c>
      <c r="F51" s="34">
        <v>3000</v>
      </c>
      <c r="G51" s="69">
        <f>F51*E51*D51</f>
        <v>24000</v>
      </c>
      <c r="H51" s="23">
        <f>G51/D$107</f>
        <v>324.32432432432432</v>
      </c>
    </row>
    <row r="52" spans="2:8" x14ac:dyDescent="0.3">
      <c r="B52" s="72"/>
      <c r="C52" s="6" t="s">
        <v>79</v>
      </c>
      <c r="D52" s="33">
        <v>1</v>
      </c>
      <c r="E52" s="33">
        <v>8</v>
      </c>
      <c r="F52" s="34">
        <v>2000</v>
      </c>
      <c r="G52" s="69">
        <f>F52*E52*D52</f>
        <v>16000</v>
      </c>
      <c r="H52" s="23">
        <f>G52/D$107</f>
        <v>216.21621621621622</v>
      </c>
    </row>
    <row r="53" spans="2:8" x14ac:dyDescent="0.3">
      <c r="B53" s="73">
        <v>0.41666666666666669</v>
      </c>
      <c r="C53" s="6" t="s">
        <v>32</v>
      </c>
      <c r="D53" s="33"/>
      <c r="E53" s="33"/>
      <c r="F53" s="34"/>
      <c r="G53" s="69"/>
      <c r="H53" s="23"/>
    </row>
    <row r="54" spans="2:8" x14ac:dyDescent="0.3">
      <c r="B54" s="73" t="s">
        <v>51</v>
      </c>
      <c r="C54" s="6" t="s">
        <v>104</v>
      </c>
      <c r="D54" s="33"/>
      <c r="E54" s="33"/>
      <c r="F54" s="34"/>
      <c r="G54" s="69"/>
      <c r="H54" s="23"/>
    </row>
    <row r="55" spans="2:8" x14ac:dyDescent="0.3">
      <c r="B55" s="73" t="s">
        <v>75</v>
      </c>
      <c r="C55" s="6" t="s">
        <v>105</v>
      </c>
      <c r="D55" s="33"/>
      <c r="E55" s="33"/>
      <c r="F55" s="34"/>
      <c r="G55" s="69"/>
      <c r="H55" s="23"/>
    </row>
    <row r="56" spans="2:8" x14ac:dyDescent="0.3">
      <c r="B56" s="72" t="s">
        <v>45</v>
      </c>
      <c r="C56" s="12" t="s">
        <v>74</v>
      </c>
      <c r="D56" s="33"/>
      <c r="E56" s="33"/>
      <c r="F56" s="34"/>
      <c r="G56" s="69"/>
      <c r="H56" s="23"/>
    </row>
    <row r="57" spans="2:8" x14ac:dyDescent="0.3">
      <c r="B57" s="72" t="s">
        <v>41</v>
      </c>
      <c r="C57" s="12" t="s">
        <v>107</v>
      </c>
      <c r="D57" s="33"/>
      <c r="E57" s="33"/>
      <c r="F57" s="34"/>
      <c r="G57" s="69"/>
      <c r="H57" s="23"/>
    </row>
    <row r="58" spans="2:8" x14ac:dyDescent="0.3">
      <c r="B58" s="73" t="s">
        <v>86</v>
      </c>
      <c r="C58" s="6" t="s">
        <v>106</v>
      </c>
      <c r="D58" s="33">
        <v>20</v>
      </c>
      <c r="E58" s="33">
        <v>1</v>
      </c>
      <c r="F58" s="34">
        <v>1600</v>
      </c>
      <c r="G58" s="69">
        <f>F58*E58*D58</f>
        <v>32000</v>
      </c>
      <c r="H58" s="23">
        <f>G58/D$107</f>
        <v>432.43243243243245</v>
      </c>
    </row>
    <row r="59" spans="2:8" x14ac:dyDescent="0.3">
      <c r="B59" s="72" t="s">
        <v>48</v>
      </c>
      <c r="C59" s="12" t="s">
        <v>49</v>
      </c>
      <c r="D59" s="33"/>
      <c r="E59" s="33"/>
      <c r="F59" s="34"/>
      <c r="G59" s="69"/>
      <c r="H59" s="23"/>
    </row>
    <row r="60" spans="2:8" ht="15" thickBot="1" x14ac:dyDescent="0.35">
      <c r="B60" s="72"/>
      <c r="C60" s="12" t="s">
        <v>35</v>
      </c>
      <c r="D60" s="80"/>
      <c r="E60" s="80"/>
      <c r="F60" s="34"/>
      <c r="G60" s="69"/>
      <c r="H60" s="23"/>
    </row>
    <row r="61" spans="2:8" ht="15" thickBot="1" x14ac:dyDescent="0.35">
      <c r="B61" s="72"/>
      <c r="C61" s="27" t="s">
        <v>20</v>
      </c>
      <c r="D61" s="4"/>
      <c r="E61" s="4"/>
      <c r="F61" s="5"/>
      <c r="G61" s="10"/>
      <c r="H61" s="26"/>
    </row>
    <row r="62" spans="2:8" x14ac:dyDescent="0.3">
      <c r="B62" s="72"/>
      <c r="C62" s="7" t="s">
        <v>56</v>
      </c>
      <c r="D62" s="33">
        <v>1</v>
      </c>
      <c r="E62" s="33">
        <v>12</v>
      </c>
      <c r="F62" s="34">
        <v>3000</v>
      </c>
      <c r="G62" s="69">
        <f>F62*E62*D62</f>
        <v>36000</v>
      </c>
      <c r="H62" s="23">
        <f>G62/D$107</f>
        <v>486.48648648648651</v>
      </c>
    </row>
    <row r="63" spans="2:8" s="51" customFormat="1" ht="28.8" x14ac:dyDescent="0.3">
      <c r="B63" s="75"/>
      <c r="C63" s="59" t="s">
        <v>81</v>
      </c>
      <c r="D63" s="37">
        <v>1</v>
      </c>
      <c r="E63" s="37">
        <v>12</v>
      </c>
      <c r="F63" s="81">
        <v>2000</v>
      </c>
      <c r="G63" s="82">
        <f>F63*E63*D63</f>
        <v>24000</v>
      </c>
      <c r="H63" s="50">
        <f>G63/D$107</f>
        <v>324.32432432432432</v>
      </c>
    </row>
    <row r="64" spans="2:8" x14ac:dyDescent="0.3">
      <c r="B64" s="73">
        <v>0.41666666666666669</v>
      </c>
      <c r="C64" s="6" t="s">
        <v>50</v>
      </c>
      <c r="D64" s="33"/>
      <c r="E64" s="33"/>
      <c r="F64" s="34"/>
      <c r="G64" s="69"/>
      <c r="H64" s="23"/>
    </row>
    <row r="65" spans="2:8" x14ac:dyDescent="0.3">
      <c r="B65" s="73" t="s">
        <v>69</v>
      </c>
      <c r="C65" s="12" t="s">
        <v>52</v>
      </c>
      <c r="D65" s="33"/>
      <c r="E65" s="33"/>
      <c r="F65" s="34"/>
      <c r="G65" s="69"/>
      <c r="H65" s="23"/>
    </row>
    <row r="66" spans="2:8" x14ac:dyDescent="0.3">
      <c r="B66" s="72" t="s">
        <v>41</v>
      </c>
      <c r="C66" s="12" t="s">
        <v>53</v>
      </c>
      <c r="D66" s="33"/>
      <c r="E66" s="33"/>
      <c r="F66" s="34"/>
      <c r="G66" s="69"/>
      <c r="H66" s="23"/>
    </row>
    <row r="67" spans="2:8" s="51" customFormat="1" ht="43.2" x14ac:dyDescent="0.3">
      <c r="B67" s="75" t="s">
        <v>54</v>
      </c>
      <c r="C67" s="49" t="s">
        <v>89</v>
      </c>
      <c r="D67" s="37">
        <v>20</v>
      </c>
      <c r="E67" s="37">
        <v>1</v>
      </c>
      <c r="F67" s="81">
        <v>3500</v>
      </c>
      <c r="G67" s="82">
        <f>F67*E67*D67</f>
        <v>70000</v>
      </c>
      <c r="H67" s="50">
        <f>G67/D$107</f>
        <v>945.94594594594594</v>
      </c>
    </row>
    <row r="68" spans="2:8" x14ac:dyDescent="0.3">
      <c r="B68" s="72"/>
      <c r="C68" s="12" t="s">
        <v>55</v>
      </c>
      <c r="D68" s="33"/>
      <c r="E68" s="33"/>
      <c r="F68" s="34"/>
      <c r="G68" s="69"/>
      <c r="H68" s="23"/>
    </row>
    <row r="69" spans="2:8" x14ac:dyDescent="0.3">
      <c r="B69" s="72"/>
      <c r="C69" s="47" t="s">
        <v>57</v>
      </c>
      <c r="D69" s="33"/>
      <c r="E69" s="33"/>
      <c r="F69" s="34"/>
      <c r="G69" s="69"/>
      <c r="H69" s="23"/>
    </row>
    <row r="70" spans="2:8" x14ac:dyDescent="0.3">
      <c r="B70" s="72" t="s">
        <v>87</v>
      </c>
      <c r="C70" s="47" t="s">
        <v>58</v>
      </c>
      <c r="D70" s="33"/>
      <c r="E70" s="33"/>
      <c r="F70" s="34"/>
      <c r="G70" s="69"/>
      <c r="H70" s="23"/>
    </row>
    <row r="71" spans="2:8" x14ac:dyDescent="0.3">
      <c r="B71" s="72"/>
      <c r="C71" s="6" t="s">
        <v>59</v>
      </c>
      <c r="D71" s="33"/>
      <c r="E71" s="33"/>
      <c r="F71" s="34"/>
      <c r="G71" s="69"/>
      <c r="H71" s="23"/>
    </row>
    <row r="72" spans="2:8" x14ac:dyDescent="0.3">
      <c r="B72" s="72"/>
      <c r="C72" s="6" t="s">
        <v>60</v>
      </c>
      <c r="D72" s="33"/>
      <c r="E72" s="33"/>
      <c r="F72" s="34"/>
      <c r="G72" s="83"/>
      <c r="H72" s="23"/>
    </row>
    <row r="73" spans="2:8" x14ac:dyDescent="0.3">
      <c r="B73" s="72" t="s">
        <v>88</v>
      </c>
      <c r="C73" s="47" t="s">
        <v>30</v>
      </c>
      <c r="D73" s="33"/>
      <c r="E73" s="33"/>
      <c r="F73" s="34"/>
      <c r="G73" s="83"/>
      <c r="H73" s="23"/>
    </row>
    <row r="74" spans="2:8" ht="15" thickBot="1" x14ac:dyDescent="0.35">
      <c r="B74" s="72"/>
      <c r="C74" s="12" t="s">
        <v>35</v>
      </c>
      <c r="D74" s="33"/>
      <c r="E74" s="33"/>
      <c r="F74" s="34"/>
      <c r="G74" s="83"/>
      <c r="H74" s="23"/>
    </row>
    <row r="75" spans="2:8" ht="15" thickBot="1" x14ac:dyDescent="0.35">
      <c r="B75" s="72"/>
      <c r="C75" s="27" t="s">
        <v>21</v>
      </c>
      <c r="D75" s="4"/>
      <c r="E75" s="4"/>
      <c r="F75" s="5"/>
      <c r="G75" s="11"/>
      <c r="H75" s="24"/>
    </row>
    <row r="76" spans="2:8" x14ac:dyDescent="0.3">
      <c r="B76" s="72"/>
      <c r="C76" s="7" t="s">
        <v>31</v>
      </c>
      <c r="D76" s="33">
        <v>1</v>
      </c>
      <c r="E76" s="33">
        <v>8</v>
      </c>
      <c r="F76" s="34">
        <v>3000</v>
      </c>
      <c r="G76" s="69">
        <f>F76*E76*D76</f>
        <v>24000</v>
      </c>
      <c r="H76" s="23">
        <f>G76/D$107</f>
        <v>324.32432432432432</v>
      </c>
    </row>
    <row r="77" spans="2:8" x14ac:dyDescent="0.3">
      <c r="B77" s="72"/>
      <c r="C77" s="6" t="s">
        <v>79</v>
      </c>
      <c r="D77" s="33">
        <v>1</v>
      </c>
      <c r="E77" s="33">
        <v>8</v>
      </c>
      <c r="F77" s="34">
        <v>2000</v>
      </c>
      <c r="G77" s="69">
        <f>F77*E77*D77</f>
        <v>16000</v>
      </c>
      <c r="H77" s="23">
        <f>G77/D$107</f>
        <v>216.21621621621622</v>
      </c>
    </row>
    <row r="78" spans="2:8" x14ac:dyDescent="0.3">
      <c r="B78" s="73">
        <v>0.41666666666666669</v>
      </c>
      <c r="C78" s="6" t="s">
        <v>32</v>
      </c>
      <c r="D78" s="33"/>
      <c r="E78" s="33"/>
      <c r="F78" s="34"/>
      <c r="G78" s="69"/>
      <c r="H78" s="23"/>
    </row>
    <row r="79" spans="2:8" x14ac:dyDescent="0.3">
      <c r="B79" s="73" t="s">
        <v>61</v>
      </c>
      <c r="C79" s="6" t="s">
        <v>62</v>
      </c>
      <c r="D79" s="33"/>
      <c r="E79" s="33"/>
      <c r="F79" s="34"/>
      <c r="G79" s="69"/>
      <c r="H79" s="23"/>
    </row>
    <row r="80" spans="2:8" x14ac:dyDescent="0.3">
      <c r="B80" s="73"/>
      <c r="C80" s="7" t="s">
        <v>63</v>
      </c>
      <c r="D80" s="33">
        <v>20</v>
      </c>
      <c r="E80" s="77">
        <v>1</v>
      </c>
      <c r="F80" s="78">
        <v>850</v>
      </c>
      <c r="G80" s="79">
        <f>F80*E80*D80</f>
        <v>17000</v>
      </c>
      <c r="H80" s="22">
        <f>G80/D$107</f>
        <v>229.72972972972974</v>
      </c>
    </row>
    <row r="81" spans="2:8" x14ac:dyDescent="0.3">
      <c r="B81" s="73"/>
      <c r="C81" s="7" t="s">
        <v>64</v>
      </c>
      <c r="D81" s="77"/>
      <c r="E81" s="77"/>
      <c r="F81" s="78"/>
      <c r="G81" s="79"/>
      <c r="H81" s="22"/>
    </row>
    <row r="82" spans="2:8" x14ac:dyDescent="0.3">
      <c r="B82" s="73"/>
      <c r="C82" s="7" t="s">
        <v>65</v>
      </c>
      <c r="D82" s="33">
        <v>20</v>
      </c>
      <c r="E82" s="77">
        <v>1</v>
      </c>
      <c r="F82" s="78">
        <v>700</v>
      </c>
      <c r="G82" s="79">
        <f>F82*E82*D82</f>
        <v>14000</v>
      </c>
      <c r="H82" s="22">
        <f>G82/D$107</f>
        <v>189.18918918918919</v>
      </c>
    </row>
    <row r="83" spans="2:8" x14ac:dyDescent="0.3">
      <c r="B83" s="72" t="s">
        <v>45</v>
      </c>
      <c r="C83" s="12" t="s">
        <v>74</v>
      </c>
      <c r="D83" s="33"/>
      <c r="E83" s="33"/>
      <c r="F83" s="34"/>
      <c r="G83" s="69"/>
      <c r="H83" s="23"/>
    </row>
    <row r="84" spans="2:8" x14ac:dyDescent="0.3">
      <c r="B84" s="73" t="s">
        <v>68</v>
      </c>
      <c r="C84" s="55" t="s">
        <v>84</v>
      </c>
      <c r="D84" s="33">
        <v>20</v>
      </c>
      <c r="E84" s="84">
        <v>1</v>
      </c>
      <c r="F84" s="85">
        <v>1200</v>
      </c>
      <c r="G84" s="86">
        <f>F84*E84*D84</f>
        <v>24000</v>
      </c>
      <c r="H84" s="25">
        <f>G84/D$107</f>
        <v>324.32432432432432</v>
      </c>
    </row>
    <row r="85" spans="2:8" x14ac:dyDescent="0.3">
      <c r="B85" s="72" t="s">
        <v>66</v>
      </c>
      <c r="C85" s="7" t="s">
        <v>67</v>
      </c>
      <c r="D85" s="87"/>
      <c r="E85" s="87"/>
      <c r="F85" s="34"/>
      <c r="G85" s="83">
        <f t="shared" ref="G85" si="1">F85*E85*D85</f>
        <v>0</v>
      </c>
      <c r="H85" s="23">
        <f>G85/D$107</f>
        <v>0</v>
      </c>
    </row>
    <row r="86" spans="2:8" x14ac:dyDescent="0.3">
      <c r="B86" s="72" t="s">
        <v>48</v>
      </c>
      <c r="C86" s="12" t="s">
        <v>49</v>
      </c>
      <c r="D86" s="33"/>
      <c r="E86" s="33"/>
      <c r="F86" s="34"/>
      <c r="G86" s="69"/>
      <c r="H86" s="23"/>
    </row>
    <row r="87" spans="2:8" ht="15" thickBot="1" x14ac:dyDescent="0.35">
      <c r="B87" s="72"/>
      <c r="C87" s="12" t="s">
        <v>35</v>
      </c>
      <c r="D87" s="80"/>
      <c r="E87" s="80"/>
      <c r="F87" s="34"/>
      <c r="G87" s="69"/>
      <c r="H87" s="23"/>
    </row>
    <row r="88" spans="2:8" ht="15" thickBot="1" x14ac:dyDescent="0.35">
      <c r="B88" s="72"/>
      <c r="C88" s="27" t="s">
        <v>22</v>
      </c>
      <c r="D88" s="4"/>
      <c r="E88" s="4"/>
      <c r="F88" s="5"/>
      <c r="G88" s="11"/>
      <c r="H88" s="24"/>
    </row>
    <row r="89" spans="2:8" x14ac:dyDescent="0.3">
      <c r="B89" s="72"/>
      <c r="C89" s="7" t="s">
        <v>31</v>
      </c>
      <c r="D89" s="33">
        <v>1</v>
      </c>
      <c r="E89" s="33">
        <v>8</v>
      </c>
      <c r="F89" s="34">
        <v>3000</v>
      </c>
      <c r="G89" s="69">
        <f>F89*E89*D89</f>
        <v>24000</v>
      </c>
      <c r="H89" s="23">
        <f>G89/D$107</f>
        <v>324.32432432432432</v>
      </c>
    </row>
    <row r="90" spans="2:8" x14ac:dyDescent="0.3">
      <c r="B90" s="72"/>
      <c r="C90" s="6" t="s">
        <v>79</v>
      </c>
      <c r="D90" s="33">
        <v>1</v>
      </c>
      <c r="E90" s="33">
        <v>8</v>
      </c>
      <c r="F90" s="34">
        <v>2000</v>
      </c>
      <c r="G90" s="69">
        <f>F90*E90*D90</f>
        <v>16000</v>
      </c>
      <c r="H90" s="23">
        <f>G90/D$107</f>
        <v>216.21621621621622</v>
      </c>
    </row>
    <row r="91" spans="2:8" x14ac:dyDescent="0.3">
      <c r="B91" s="73">
        <v>0.41666666666666669</v>
      </c>
      <c r="C91" s="6" t="s">
        <v>32</v>
      </c>
      <c r="D91" s="33"/>
      <c r="E91" s="33"/>
      <c r="F91" s="34"/>
      <c r="G91" s="69"/>
      <c r="H91" s="23"/>
    </row>
    <row r="92" spans="2:8" x14ac:dyDescent="0.3">
      <c r="B92" s="73" t="s">
        <v>72</v>
      </c>
      <c r="C92" s="6" t="s">
        <v>73</v>
      </c>
      <c r="D92" s="33"/>
      <c r="E92" s="33"/>
      <c r="F92" s="34"/>
      <c r="G92" s="69"/>
      <c r="H92" s="23"/>
    </row>
    <row r="93" spans="2:8" s="58" customFormat="1" ht="28.8" x14ac:dyDescent="0.3">
      <c r="B93" s="76" t="s">
        <v>69</v>
      </c>
      <c r="C93" s="56" t="s">
        <v>85</v>
      </c>
      <c r="D93" s="37">
        <v>20</v>
      </c>
      <c r="E93" s="88">
        <v>1</v>
      </c>
      <c r="F93" s="89">
        <v>2400</v>
      </c>
      <c r="G93" s="90">
        <f>F93*E93*D93</f>
        <v>48000</v>
      </c>
      <c r="H93" s="57">
        <f>G93/D$107</f>
        <v>648.64864864864865</v>
      </c>
    </row>
    <row r="94" spans="2:8" x14ac:dyDescent="0.3">
      <c r="B94" s="72" t="s">
        <v>41</v>
      </c>
      <c r="C94" s="6" t="s">
        <v>24</v>
      </c>
      <c r="D94" s="33"/>
      <c r="E94" s="33"/>
      <c r="F94" s="34"/>
      <c r="G94" s="83"/>
      <c r="H94" s="23"/>
    </row>
    <row r="95" spans="2:8" x14ac:dyDescent="0.3">
      <c r="B95" s="72" t="s">
        <v>108</v>
      </c>
      <c r="C95" s="6" t="s">
        <v>109</v>
      </c>
      <c r="D95" s="33"/>
      <c r="E95" s="33"/>
      <c r="F95" s="34"/>
      <c r="G95" s="83"/>
      <c r="H95" s="23"/>
    </row>
    <row r="96" spans="2:8" x14ac:dyDescent="0.3">
      <c r="B96" s="73" t="s">
        <v>110</v>
      </c>
      <c r="C96" s="54" t="s">
        <v>83</v>
      </c>
      <c r="D96" s="33"/>
      <c r="E96" s="33"/>
      <c r="F96" s="34"/>
      <c r="G96" s="83"/>
      <c r="H96" s="23"/>
    </row>
    <row r="97" spans="2:8" x14ac:dyDescent="0.3">
      <c r="B97" s="72" t="s">
        <v>48</v>
      </c>
      <c r="C97" s="6" t="s">
        <v>49</v>
      </c>
      <c r="D97" s="33"/>
      <c r="E97" s="33"/>
      <c r="F97" s="34"/>
      <c r="G97" s="83"/>
      <c r="H97" s="23"/>
    </row>
    <row r="98" spans="2:8" ht="15" thickBot="1" x14ac:dyDescent="0.35">
      <c r="B98" s="72"/>
      <c r="C98" s="12" t="s">
        <v>35</v>
      </c>
      <c r="D98" s="80"/>
      <c r="E98" s="80"/>
      <c r="F98" s="34"/>
      <c r="G98" s="69"/>
      <c r="H98" s="23"/>
    </row>
    <row r="99" spans="2:8" ht="15" thickBot="1" x14ac:dyDescent="0.35">
      <c r="B99" s="72"/>
      <c r="C99" s="27" t="s">
        <v>103</v>
      </c>
      <c r="D99" s="4"/>
      <c r="E99" s="4"/>
      <c r="F99" s="5"/>
      <c r="G99" s="11"/>
      <c r="H99" s="24"/>
    </row>
    <row r="100" spans="2:8" x14ac:dyDescent="0.3">
      <c r="B100" s="72"/>
      <c r="C100" s="32" t="s">
        <v>78</v>
      </c>
      <c r="D100" s="38">
        <v>1</v>
      </c>
      <c r="E100" s="38">
        <v>1</v>
      </c>
      <c r="F100" s="28">
        <v>14000</v>
      </c>
      <c r="G100" s="29">
        <f>F100*E100*D100</f>
        <v>14000</v>
      </c>
      <c r="H100" s="30">
        <f>G100/D$107</f>
        <v>189.18918918918919</v>
      </c>
    </row>
    <row r="101" spans="2:8" x14ac:dyDescent="0.3">
      <c r="B101" s="72"/>
      <c r="C101" s="6" t="s">
        <v>80</v>
      </c>
      <c r="D101" s="33">
        <v>1</v>
      </c>
      <c r="E101" s="33">
        <v>4</v>
      </c>
      <c r="F101" s="34">
        <v>2000</v>
      </c>
      <c r="G101" s="69">
        <f t="shared" ref="G101" si="2">F101*E101*D101</f>
        <v>8000</v>
      </c>
      <c r="H101" s="23">
        <f>G101/D$107</f>
        <v>108.10810810810811</v>
      </c>
    </row>
    <row r="102" spans="2:8" x14ac:dyDescent="0.3">
      <c r="B102" s="73">
        <v>0.5</v>
      </c>
      <c r="C102" s="6" t="s">
        <v>50</v>
      </c>
      <c r="D102" s="33"/>
      <c r="E102" s="33"/>
      <c r="F102" s="34"/>
      <c r="G102" s="69"/>
      <c r="H102" s="23"/>
    </row>
    <row r="103" spans="2:8" x14ac:dyDescent="0.3">
      <c r="B103" s="72" t="s">
        <v>75</v>
      </c>
      <c r="C103" s="6" t="s">
        <v>76</v>
      </c>
      <c r="D103" s="33"/>
      <c r="E103" s="33"/>
      <c r="F103" s="34"/>
      <c r="G103" s="69"/>
      <c r="H103" s="23"/>
    </row>
    <row r="104" spans="2:8" ht="15" thickBot="1" x14ac:dyDescent="0.35">
      <c r="B104" s="72" t="s">
        <v>29</v>
      </c>
      <c r="C104" s="39" t="s">
        <v>77</v>
      </c>
      <c r="D104" s="43"/>
      <c r="E104" s="43"/>
      <c r="F104" s="40"/>
      <c r="G104" s="41"/>
      <c r="H104" s="42"/>
    </row>
    <row r="105" spans="2:8" x14ac:dyDescent="0.3">
      <c r="C105" s="13"/>
      <c r="D105" s="31"/>
      <c r="E105" s="35" t="s">
        <v>111</v>
      </c>
      <c r="F105" s="36"/>
      <c r="G105" s="119">
        <f>G107/F$4</f>
        <v>626.35135135135135</v>
      </c>
      <c r="H105" s="120"/>
    </row>
    <row r="106" spans="2:8" x14ac:dyDescent="0.3">
      <c r="C106" s="13"/>
      <c r="D106" s="37"/>
      <c r="E106" s="35" t="s">
        <v>13</v>
      </c>
      <c r="F106" s="36"/>
      <c r="G106" s="121">
        <f>SUM(G21:G104)</f>
        <v>927000</v>
      </c>
      <c r="H106" s="122"/>
    </row>
    <row r="107" spans="2:8" ht="15" thickBot="1" x14ac:dyDescent="0.35">
      <c r="C107" s="14" t="s">
        <v>18</v>
      </c>
      <c r="D107" s="15">
        <v>74</v>
      </c>
      <c r="E107" s="16" t="s">
        <v>25</v>
      </c>
      <c r="F107" s="17"/>
      <c r="G107" s="114">
        <f>G106/D107</f>
        <v>12527.027027027027</v>
      </c>
      <c r="H107" s="115"/>
    </row>
    <row r="109" spans="2:8" x14ac:dyDescent="0.3">
      <c r="C109" t="s">
        <v>14</v>
      </c>
    </row>
    <row r="110" spans="2:8" x14ac:dyDescent="0.3">
      <c r="C110" t="s">
        <v>15</v>
      </c>
    </row>
    <row r="111" spans="2:8" x14ac:dyDescent="0.3">
      <c r="C111" t="s">
        <v>16</v>
      </c>
    </row>
    <row r="115" spans="3:3" x14ac:dyDescent="0.3">
      <c r="C115" s="21"/>
    </row>
    <row r="117" spans="3:3" x14ac:dyDescent="0.3">
      <c r="C117" s="21"/>
    </row>
    <row r="118" spans="3:3" x14ac:dyDescent="0.3">
      <c r="C118" s="21"/>
    </row>
  </sheetData>
  <mergeCells count="26">
    <mergeCell ref="G107:H107"/>
    <mergeCell ref="C15:H15"/>
    <mergeCell ref="C16:H16"/>
    <mergeCell ref="C17:H17"/>
    <mergeCell ref="C18:H18"/>
    <mergeCell ref="G105:H105"/>
    <mergeCell ref="G106:H106"/>
    <mergeCell ref="C14:H14"/>
    <mergeCell ref="D5:E5"/>
    <mergeCell ref="F5:H5"/>
    <mergeCell ref="D6:E6"/>
    <mergeCell ref="F6:H6"/>
    <mergeCell ref="D7:E7"/>
    <mergeCell ref="F7:H7"/>
    <mergeCell ref="C9:H9"/>
    <mergeCell ref="C10:H10"/>
    <mergeCell ref="C11:H11"/>
    <mergeCell ref="C12:H12"/>
    <mergeCell ref="C13:H13"/>
    <mergeCell ref="D4:E4"/>
    <mergeCell ref="F4:H4"/>
    <mergeCell ref="C2:C3"/>
    <mergeCell ref="D2:E2"/>
    <mergeCell ref="F2:H2"/>
    <mergeCell ref="D3:E3"/>
    <mergeCell ref="F3:H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8C3-76D7-4DDA-AA2F-4A65AFE0D4D0}">
  <dimension ref="B1:H118"/>
  <sheetViews>
    <sheetView zoomScaleNormal="100" workbookViewId="0">
      <selection activeCell="C14" sqref="C14:H14"/>
    </sheetView>
  </sheetViews>
  <sheetFormatPr defaultColWidth="9.109375" defaultRowHeight="14.4" x14ac:dyDescent="0.3"/>
  <cols>
    <col min="2" max="2" width="15.88671875" style="48" customWidth="1"/>
    <col min="3" max="3" width="51.33203125" customWidth="1"/>
    <col min="4" max="4" width="8.6640625" customWidth="1"/>
    <col min="5" max="5" width="11.33203125" customWidth="1"/>
    <col min="6" max="6" width="16.33203125" style="1" customWidth="1"/>
    <col min="7" max="7" width="15.5546875" style="1" customWidth="1"/>
    <col min="8" max="8" width="16.33203125" style="20" customWidth="1"/>
    <col min="9" max="9" width="11" bestFit="1" customWidth="1"/>
  </cols>
  <sheetData>
    <row r="1" spans="3:8" ht="15" thickBot="1" x14ac:dyDescent="0.35"/>
    <row r="2" spans="3:8" x14ac:dyDescent="0.3">
      <c r="C2" s="94"/>
      <c r="D2" s="96" t="s">
        <v>0</v>
      </c>
      <c r="E2" s="96"/>
      <c r="F2" s="97" t="s">
        <v>117</v>
      </c>
      <c r="G2" s="97"/>
      <c r="H2" s="98"/>
    </row>
    <row r="3" spans="3:8" x14ac:dyDescent="0.3">
      <c r="C3" s="95"/>
      <c r="D3" s="91" t="s">
        <v>1</v>
      </c>
      <c r="E3" s="91"/>
      <c r="F3" s="99"/>
      <c r="G3" s="99"/>
      <c r="H3" s="100"/>
    </row>
    <row r="4" spans="3:8" x14ac:dyDescent="0.3">
      <c r="C4" s="2" t="s">
        <v>2</v>
      </c>
      <c r="D4" s="91" t="s">
        <v>3</v>
      </c>
      <c r="E4" s="91"/>
      <c r="F4" s="92">
        <v>30</v>
      </c>
      <c r="G4" s="92"/>
      <c r="H4" s="93"/>
    </row>
    <row r="5" spans="3:8" x14ac:dyDescent="0.3">
      <c r="C5" s="53" t="s">
        <v>71</v>
      </c>
      <c r="D5" s="91" t="s">
        <v>4</v>
      </c>
      <c r="E5" s="91"/>
      <c r="F5" s="123" t="s">
        <v>118</v>
      </c>
      <c r="G5" s="92"/>
      <c r="H5" s="93"/>
    </row>
    <row r="6" spans="3:8" x14ac:dyDescent="0.3">
      <c r="C6" s="3" t="s">
        <v>5</v>
      </c>
      <c r="D6" s="91" t="s">
        <v>6</v>
      </c>
      <c r="E6" s="91"/>
      <c r="F6" s="104" t="s">
        <v>90</v>
      </c>
      <c r="G6" s="105"/>
      <c r="H6" s="106"/>
    </row>
    <row r="7" spans="3:8" ht="15" thickBot="1" x14ac:dyDescent="0.35">
      <c r="C7" s="52" t="s">
        <v>70</v>
      </c>
      <c r="D7" s="107" t="s">
        <v>7</v>
      </c>
      <c r="E7" s="107"/>
      <c r="F7" s="108" t="s">
        <v>94</v>
      </c>
      <c r="G7" s="109"/>
      <c r="H7" s="110"/>
    </row>
    <row r="8" spans="3:8" ht="15" thickBot="1" x14ac:dyDescent="0.35"/>
    <row r="9" spans="3:8" x14ac:dyDescent="0.3">
      <c r="C9" s="111" t="s">
        <v>95</v>
      </c>
      <c r="D9" s="112"/>
      <c r="E9" s="112"/>
      <c r="F9" s="112"/>
      <c r="G9" s="112"/>
      <c r="H9" s="113"/>
    </row>
    <row r="10" spans="3:8" x14ac:dyDescent="0.3">
      <c r="C10" s="124" t="s">
        <v>119</v>
      </c>
      <c r="D10" s="102"/>
      <c r="E10" s="102"/>
      <c r="F10" s="102"/>
      <c r="G10" s="102"/>
      <c r="H10" s="103"/>
    </row>
    <row r="11" spans="3:8" x14ac:dyDescent="0.3">
      <c r="C11" s="124" t="s">
        <v>120</v>
      </c>
      <c r="D11" s="102"/>
      <c r="E11" s="102"/>
      <c r="F11" s="102"/>
      <c r="G11" s="102"/>
      <c r="H11" s="103"/>
    </row>
    <row r="12" spans="3:8" x14ac:dyDescent="0.3">
      <c r="C12" s="101" t="s">
        <v>96</v>
      </c>
      <c r="D12" s="102"/>
      <c r="E12" s="102"/>
      <c r="F12" s="102"/>
      <c r="G12" s="102"/>
      <c r="H12" s="103"/>
    </row>
    <row r="13" spans="3:8" x14ac:dyDescent="0.3">
      <c r="C13" s="101" t="s">
        <v>97</v>
      </c>
      <c r="D13" s="102"/>
      <c r="E13" s="102"/>
      <c r="F13" s="102"/>
      <c r="G13" s="102"/>
      <c r="H13" s="103"/>
    </row>
    <row r="14" spans="3:8" x14ac:dyDescent="0.3">
      <c r="C14" s="101" t="s">
        <v>102</v>
      </c>
      <c r="D14" s="102"/>
      <c r="E14" s="102"/>
      <c r="F14" s="102"/>
      <c r="G14" s="102"/>
      <c r="H14" s="103"/>
    </row>
    <row r="15" spans="3:8" x14ac:dyDescent="0.3">
      <c r="C15" s="101" t="s">
        <v>98</v>
      </c>
      <c r="D15" s="102"/>
      <c r="E15" s="102"/>
      <c r="F15" s="102"/>
      <c r="G15" s="102"/>
      <c r="H15" s="103"/>
    </row>
    <row r="16" spans="3:8" x14ac:dyDescent="0.3">
      <c r="C16" s="101" t="s">
        <v>99</v>
      </c>
      <c r="D16" s="102"/>
      <c r="E16" s="102"/>
      <c r="F16" s="102"/>
      <c r="G16" s="102"/>
      <c r="H16" s="103"/>
    </row>
    <row r="17" spans="2:8" x14ac:dyDescent="0.3">
      <c r="C17" s="101" t="s">
        <v>100</v>
      </c>
      <c r="D17" s="102"/>
      <c r="E17" s="102"/>
      <c r="F17" s="102"/>
      <c r="G17" s="102"/>
      <c r="H17" s="103"/>
    </row>
    <row r="18" spans="2:8" ht="15" thickBot="1" x14ac:dyDescent="0.35">
      <c r="C18" s="116" t="s">
        <v>101</v>
      </c>
      <c r="D18" s="117"/>
      <c r="E18" s="117"/>
      <c r="F18" s="117"/>
      <c r="G18" s="117"/>
      <c r="H18" s="118"/>
    </row>
    <row r="19" spans="2:8" ht="15" thickBot="1" x14ac:dyDescent="0.35"/>
    <row r="20" spans="2:8" x14ac:dyDescent="0.3">
      <c r="C20" s="64" t="s">
        <v>91</v>
      </c>
      <c r="D20" s="65" t="s">
        <v>8</v>
      </c>
      <c r="E20" s="65" t="s">
        <v>9</v>
      </c>
      <c r="F20" s="66" t="s">
        <v>10</v>
      </c>
      <c r="G20" s="66" t="s">
        <v>11</v>
      </c>
      <c r="H20" s="67" t="s">
        <v>17</v>
      </c>
    </row>
    <row r="21" spans="2:8" x14ac:dyDescent="0.3">
      <c r="C21" s="60" t="s">
        <v>92</v>
      </c>
      <c r="D21" s="61"/>
      <c r="E21" s="61"/>
      <c r="F21" s="62"/>
      <c r="G21" s="62"/>
      <c r="H21" s="63"/>
    </row>
    <row r="22" spans="2:8" x14ac:dyDescent="0.3">
      <c r="C22" s="125" t="s">
        <v>121</v>
      </c>
      <c r="D22" s="45">
        <v>15</v>
      </c>
      <c r="E22" s="45">
        <v>3</v>
      </c>
      <c r="F22" s="1">
        <v>7000</v>
      </c>
      <c r="G22" s="44">
        <f>F22*E22*D22</f>
        <v>315000</v>
      </c>
      <c r="H22" s="23">
        <f>G22/D$107</f>
        <v>4256.7567567567567</v>
      </c>
    </row>
    <row r="23" spans="2:8" x14ac:dyDescent="0.3">
      <c r="C23" s="60" t="s">
        <v>93</v>
      </c>
      <c r="D23" s="61"/>
      <c r="E23" s="61"/>
      <c r="F23" s="62"/>
      <c r="G23" s="62"/>
      <c r="H23" s="63"/>
    </row>
    <row r="24" spans="2:8" ht="15" thickBot="1" x14ac:dyDescent="0.35">
      <c r="C24" s="125" t="s">
        <v>121</v>
      </c>
      <c r="D24" s="45">
        <v>15</v>
      </c>
      <c r="E24" s="45">
        <v>3</v>
      </c>
      <c r="F24" s="1">
        <v>7000</v>
      </c>
      <c r="G24" s="44">
        <f>F24*E24*D24</f>
        <v>315000</v>
      </c>
      <c r="H24" s="23">
        <f>G24/D$107</f>
        <v>4256.7567567567567</v>
      </c>
    </row>
    <row r="25" spans="2:8" ht="15" thickBot="1" x14ac:dyDescent="0.35">
      <c r="B25" s="71"/>
      <c r="C25" s="27" t="s">
        <v>37</v>
      </c>
      <c r="D25" s="8"/>
      <c r="E25" s="8"/>
      <c r="F25" s="8"/>
      <c r="G25" s="9"/>
      <c r="H25" s="26"/>
    </row>
    <row r="26" spans="2:8" x14ac:dyDescent="0.3">
      <c r="B26" s="72"/>
      <c r="C26" s="7" t="s">
        <v>26</v>
      </c>
      <c r="D26" s="33">
        <v>1</v>
      </c>
      <c r="E26" s="33">
        <v>6</v>
      </c>
      <c r="F26" s="34">
        <v>3000</v>
      </c>
      <c r="G26" s="68">
        <f>F26*E26*D26</f>
        <v>18000</v>
      </c>
      <c r="H26" s="23">
        <f>G26/D$107</f>
        <v>243.24324324324326</v>
      </c>
    </row>
    <row r="27" spans="2:8" x14ac:dyDescent="0.3">
      <c r="B27" s="72"/>
      <c r="C27" s="6" t="s">
        <v>82</v>
      </c>
      <c r="D27" s="33">
        <v>1</v>
      </c>
      <c r="E27" s="33">
        <v>6</v>
      </c>
      <c r="F27" s="34">
        <v>2000</v>
      </c>
      <c r="G27" s="68">
        <f>F27*E27*D27</f>
        <v>12000</v>
      </c>
      <c r="H27" s="23">
        <f>G27/D$107</f>
        <v>162.16216216216216</v>
      </c>
    </row>
    <row r="28" spans="2:8" x14ac:dyDescent="0.3">
      <c r="B28" s="72" t="s">
        <v>29</v>
      </c>
      <c r="C28" s="46" t="s">
        <v>27</v>
      </c>
      <c r="D28" s="33"/>
      <c r="E28" s="33"/>
      <c r="F28" s="34"/>
      <c r="G28" s="68"/>
      <c r="H28" s="23"/>
    </row>
    <row r="29" spans="2:8" x14ac:dyDescent="0.3">
      <c r="B29" s="72"/>
      <c r="C29" s="47" t="s">
        <v>28</v>
      </c>
      <c r="D29" s="33"/>
      <c r="E29" s="33"/>
      <c r="F29" s="34"/>
      <c r="G29" s="68"/>
      <c r="H29" s="23"/>
    </row>
    <row r="30" spans="2:8" x14ac:dyDescent="0.3">
      <c r="B30" s="72"/>
      <c r="C30" s="47" t="s">
        <v>34</v>
      </c>
      <c r="D30" s="33"/>
      <c r="E30" s="33"/>
      <c r="F30" s="34"/>
      <c r="G30" s="68"/>
      <c r="H30" s="23"/>
    </row>
    <row r="31" spans="2:8" x14ac:dyDescent="0.3">
      <c r="B31" s="72"/>
      <c r="C31" s="6" t="s">
        <v>33</v>
      </c>
      <c r="D31" s="33"/>
      <c r="E31" s="33"/>
      <c r="F31" s="34"/>
      <c r="G31" s="68"/>
      <c r="H31" s="23"/>
    </row>
    <row r="32" spans="2:8" x14ac:dyDescent="0.3">
      <c r="B32" s="72"/>
      <c r="C32" s="6" t="s">
        <v>36</v>
      </c>
      <c r="D32" s="33"/>
      <c r="E32" s="33"/>
      <c r="F32" s="34"/>
      <c r="G32" s="68"/>
      <c r="H32" s="23"/>
    </row>
    <row r="33" spans="2:8" x14ac:dyDescent="0.3">
      <c r="B33" s="72"/>
      <c r="C33" s="47" t="s">
        <v>30</v>
      </c>
      <c r="D33" s="33"/>
      <c r="E33" s="33"/>
      <c r="F33" s="34"/>
      <c r="G33" s="68"/>
      <c r="H33" s="23"/>
    </row>
    <row r="34" spans="2:8" ht="15" thickBot="1" x14ac:dyDescent="0.35">
      <c r="B34" s="72"/>
      <c r="C34" s="12" t="s">
        <v>35</v>
      </c>
      <c r="D34" s="33"/>
      <c r="E34" s="33"/>
      <c r="F34" s="34"/>
      <c r="G34" s="68"/>
      <c r="H34" s="23"/>
    </row>
    <row r="35" spans="2:8" ht="15" thickBot="1" x14ac:dyDescent="0.35">
      <c r="B35" s="72"/>
      <c r="C35" s="27" t="s">
        <v>23</v>
      </c>
      <c r="D35" s="4"/>
      <c r="E35" s="4"/>
      <c r="F35" s="5"/>
      <c r="G35" s="10"/>
      <c r="H35" s="26"/>
    </row>
    <row r="36" spans="2:8" x14ac:dyDescent="0.3">
      <c r="B36" s="72"/>
      <c r="C36" s="7" t="s">
        <v>31</v>
      </c>
      <c r="D36" s="33">
        <v>1</v>
      </c>
      <c r="E36" s="33">
        <v>8</v>
      </c>
      <c r="F36" s="34">
        <v>3000</v>
      </c>
      <c r="G36" s="68">
        <f>F36*E36*D36</f>
        <v>24000</v>
      </c>
      <c r="H36" s="23">
        <f>G36/D$107</f>
        <v>324.32432432432432</v>
      </c>
    </row>
    <row r="37" spans="2:8" x14ac:dyDescent="0.3">
      <c r="B37" s="72"/>
      <c r="C37" s="6" t="s">
        <v>79</v>
      </c>
      <c r="D37" s="33">
        <v>1</v>
      </c>
      <c r="E37" s="33">
        <v>8</v>
      </c>
      <c r="F37" s="34">
        <v>2000</v>
      </c>
      <c r="G37" s="68">
        <f>F37*E37*D37</f>
        <v>16000</v>
      </c>
      <c r="H37" s="23">
        <f>G37/D$107</f>
        <v>216.21621621621622</v>
      </c>
    </row>
    <row r="38" spans="2:8" x14ac:dyDescent="0.3">
      <c r="B38" s="73">
        <v>0.41666666666666669</v>
      </c>
      <c r="C38" s="6" t="s">
        <v>32</v>
      </c>
      <c r="D38" s="33"/>
      <c r="E38" s="33"/>
      <c r="F38" s="34"/>
      <c r="G38" s="68"/>
      <c r="H38" s="23"/>
    </row>
    <row r="39" spans="2:8" x14ac:dyDescent="0.3">
      <c r="B39" s="72" t="s">
        <v>43</v>
      </c>
      <c r="C39" s="6" t="s">
        <v>44</v>
      </c>
      <c r="D39" s="33"/>
      <c r="E39" s="33"/>
      <c r="F39" s="34"/>
      <c r="G39" s="68"/>
      <c r="H39" s="23"/>
    </row>
    <row r="40" spans="2:8" x14ac:dyDescent="0.3">
      <c r="B40" s="72"/>
      <c r="C40" s="6" t="s">
        <v>112</v>
      </c>
      <c r="D40" s="33">
        <v>30</v>
      </c>
      <c r="E40" s="33">
        <v>1</v>
      </c>
      <c r="F40" s="34">
        <v>1500</v>
      </c>
      <c r="G40" s="68">
        <f>F40*E40*D40</f>
        <v>45000</v>
      </c>
      <c r="H40" s="23">
        <f>G40/D$107</f>
        <v>608.10810810810813</v>
      </c>
    </row>
    <row r="41" spans="2:8" s="18" customFormat="1" x14ac:dyDescent="0.3">
      <c r="B41" s="74"/>
      <c r="C41" s="19" t="s">
        <v>40</v>
      </c>
      <c r="D41" s="77"/>
      <c r="E41" s="77"/>
      <c r="F41" s="78"/>
      <c r="G41" s="79"/>
      <c r="H41" s="22"/>
    </row>
    <row r="42" spans="2:8" x14ac:dyDescent="0.3">
      <c r="B42" s="72"/>
      <c r="C42" s="12" t="s">
        <v>39</v>
      </c>
      <c r="D42" s="33"/>
      <c r="E42" s="33"/>
      <c r="F42" s="34"/>
      <c r="G42" s="68"/>
      <c r="H42" s="23"/>
    </row>
    <row r="43" spans="2:8" x14ac:dyDescent="0.3">
      <c r="B43" s="72"/>
      <c r="C43" s="12" t="s">
        <v>38</v>
      </c>
      <c r="D43" s="33"/>
      <c r="E43" s="33"/>
      <c r="F43" s="34"/>
      <c r="G43" s="68"/>
      <c r="H43" s="23"/>
    </row>
    <row r="44" spans="2:8" x14ac:dyDescent="0.3">
      <c r="B44" s="72" t="s">
        <v>45</v>
      </c>
      <c r="C44" s="12" t="s">
        <v>74</v>
      </c>
      <c r="D44" s="33"/>
      <c r="E44" s="33"/>
      <c r="F44" s="34"/>
      <c r="G44" s="68"/>
      <c r="H44" s="23"/>
    </row>
    <row r="45" spans="2:8" x14ac:dyDescent="0.3">
      <c r="B45" s="72" t="s">
        <v>42</v>
      </c>
      <c r="C45" s="12" t="s">
        <v>46</v>
      </c>
      <c r="D45" s="33"/>
      <c r="E45" s="33"/>
      <c r="F45" s="34"/>
      <c r="G45" s="68"/>
      <c r="H45" s="23"/>
    </row>
    <row r="46" spans="2:8" x14ac:dyDescent="0.3">
      <c r="B46" s="72"/>
      <c r="C46" s="12" t="s">
        <v>12</v>
      </c>
      <c r="D46" s="33"/>
      <c r="E46" s="33"/>
      <c r="F46" s="34"/>
      <c r="G46" s="68"/>
      <c r="H46" s="23"/>
    </row>
    <row r="47" spans="2:8" x14ac:dyDescent="0.3">
      <c r="B47" s="72"/>
      <c r="C47" s="12" t="s">
        <v>47</v>
      </c>
      <c r="D47" s="33"/>
      <c r="E47" s="33"/>
      <c r="F47" s="34"/>
      <c r="G47" s="68">
        <f t="shared" ref="G47" si="0">F47*E47*D47</f>
        <v>0</v>
      </c>
      <c r="H47" s="23">
        <f>G47/D$107</f>
        <v>0</v>
      </c>
    </row>
    <row r="48" spans="2:8" x14ac:dyDescent="0.3">
      <c r="B48" s="72" t="s">
        <v>48</v>
      </c>
      <c r="C48" s="12" t="s">
        <v>49</v>
      </c>
      <c r="D48" s="33"/>
      <c r="E48" s="33"/>
      <c r="F48" s="34"/>
      <c r="G48" s="68"/>
      <c r="H48" s="23"/>
    </row>
    <row r="49" spans="2:8" ht="15" thickBot="1" x14ac:dyDescent="0.35">
      <c r="B49" s="72"/>
      <c r="C49" s="12" t="s">
        <v>35</v>
      </c>
      <c r="D49" s="80"/>
      <c r="E49" s="80"/>
      <c r="F49" s="34"/>
      <c r="G49" s="68"/>
      <c r="H49" s="23"/>
    </row>
    <row r="50" spans="2:8" ht="15" thickBot="1" x14ac:dyDescent="0.35">
      <c r="B50" s="72"/>
      <c r="C50" s="27" t="s">
        <v>19</v>
      </c>
      <c r="D50" s="4"/>
      <c r="E50" s="4"/>
      <c r="F50" s="5"/>
      <c r="G50" s="10"/>
      <c r="H50" s="26"/>
    </row>
    <row r="51" spans="2:8" x14ac:dyDescent="0.3">
      <c r="B51" s="72"/>
      <c r="C51" s="7" t="s">
        <v>31</v>
      </c>
      <c r="D51" s="33">
        <v>1</v>
      </c>
      <c r="E51" s="33">
        <v>8</v>
      </c>
      <c r="F51" s="34">
        <v>3000</v>
      </c>
      <c r="G51" s="68">
        <f>F51*E51*D51</f>
        <v>24000</v>
      </c>
      <c r="H51" s="23">
        <f>G51/D$107</f>
        <v>324.32432432432432</v>
      </c>
    </row>
    <row r="52" spans="2:8" x14ac:dyDescent="0.3">
      <c r="B52" s="72"/>
      <c r="C52" s="6" t="s">
        <v>79</v>
      </c>
      <c r="D52" s="33">
        <v>1</v>
      </c>
      <c r="E52" s="33">
        <v>8</v>
      </c>
      <c r="F52" s="34">
        <v>2000</v>
      </c>
      <c r="G52" s="68">
        <f>F52*E52*D52</f>
        <v>16000</v>
      </c>
      <c r="H52" s="23">
        <f>G52/D$107</f>
        <v>216.21621621621622</v>
      </c>
    </row>
    <row r="53" spans="2:8" x14ac:dyDescent="0.3">
      <c r="B53" s="73">
        <v>0.41666666666666669</v>
      </c>
      <c r="C53" s="6" t="s">
        <v>32</v>
      </c>
      <c r="D53" s="33"/>
      <c r="E53" s="33"/>
      <c r="F53" s="34"/>
      <c r="G53" s="68"/>
      <c r="H53" s="23"/>
    </row>
    <row r="54" spans="2:8" x14ac:dyDescent="0.3">
      <c r="B54" s="73" t="s">
        <v>51</v>
      </c>
      <c r="C54" s="6" t="s">
        <v>104</v>
      </c>
      <c r="D54" s="33"/>
      <c r="E54" s="33"/>
      <c r="F54" s="34"/>
      <c r="G54" s="68"/>
      <c r="H54" s="23"/>
    </row>
    <row r="55" spans="2:8" x14ac:dyDescent="0.3">
      <c r="B55" s="73" t="s">
        <v>75</v>
      </c>
      <c r="C55" s="6" t="s">
        <v>105</v>
      </c>
      <c r="D55" s="33"/>
      <c r="E55" s="33"/>
      <c r="F55" s="34"/>
      <c r="G55" s="68"/>
      <c r="H55" s="23"/>
    </row>
    <row r="56" spans="2:8" x14ac:dyDescent="0.3">
      <c r="B56" s="72" t="s">
        <v>45</v>
      </c>
      <c r="C56" s="12" t="s">
        <v>74</v>
      </c>
      <c r="D56" s="33"/>
      <c r="E56" s="33"/>
      <c r="F56" s="34"/>
      <c r="G56" s="68"/>
      <c r="H56" s="23"/>
    </row>
    <row r="57" spans="2:8" x14ac:dyDescent="0.3">
      <c r="B57" s="72" t="s">
        <v>41</v>
      </c>
      <c r="C57" s="12" t="s">
        <v>107</v>
      </c>
      <c r="D57" s="33"/>
      <c r="E57" s="33"/>
      <c r="F57" s="34"/>
      <c r="G57" s="68"/>
      <c r="H57" s="23"/>
    </row>
    <row r="58" spans="2:8" x14ac:dyDescent="0.3">
      <c r="B58" s="73" t="s">
        <v>86</v>
      </c>
      <c r="C58" s="6" t="s">
        <v>106</v>
      </c>
      <c r="D58" s="33">
        <v>30</v>
      </c>
      <c r="E58" s="33">
        <v>1</v>
      </c>
      <c r="F58" s="34">
        <v>1600</v>
      </c>
      <c r="G58" s="68">
        <f>F58*E58*D58</f>
        <v>48000</v>
      </c>
      <c r="H58" s="23">
        <f>G58/D$107</f>
        <v>648.64864864864865</v>
      </c>
    </row>
    <row r="59" spans="2:8" x14ac:dyDescent="0.3">
      <c r="B59" s="72" t="s">
        <v>48</v>
      </c>
      <c r="C59" s="12" t="s">
        <v>49</v>
      </c>
      <c r="D59" s="33"/>
      <c r="E59" s="33"/>
      <c r="F59" s="34"/>
      <c r="G59" s="68"/>
      <c r="H59" s="23"/>
    </row>
    <row r="60" spans="2:8" ht="15" thickBot="1" x14ac:dyDescent="0.35">
      <c r="B60" s="72"/>
      <c r="C60" s="12" t="s">
        <v>35</v>
      </c>
      <c r="D60" s="80"/>
      <c r="E60" s="80"/>
      <c r="F60" s="34"/>
      <c r="G60" s="68"/>
      <c r="H60" s="23"/>
    </row>
    <row r="61" spans="2:8" ht="15" thickBot="1" x14ac:dyDescent="0.35">
      <c r="B61" s="72"/>
      <c r="C61" s="27" t="s">
        <v>20</v>
      </c>
      <c r="D61" s="4"/>
      <c r="E61" s="4"/>
      <c r="F61" s="5"/>
      <c r="G61" s="10"/>
      <c r="H61" s="26"/>
    </row>
    <row r="62" spans="2:8" x14ac:dyDescent="0.3">
      <c r="B62" s="72"/>
      <c r="C62" s="7" t="s">
        <v>56</v>
      </c>
      <c r="D62" s="33">
        <v>1</v>
      </c>
      <c r="E62" s="33">
        <v>12</v>
      </c>
      <c r="F62" s="34">
        <v>3000</v>
      </c>
      <c r="G62" s="68">
        <f>F62*E62*D62</f>
        <v>36000</v>
      </c>
      <c r="H62" s="23">
        <f>G62/D$107</f>
        <v>486.48648648648651</v>
      </c>
    </row>
    <row r="63" spans="2:8" s="51" customFormat="1" ht="28.8" x14ac:dyDescent="0.3">
      <c r="B63" s="75"/>
      <c r="C63" s="59" t="s">
        <v>81</v>
      </c>
      <c r="D63" s="37">
        <v>1</v>
      </c>
      <c r="E63" s="37">
        <v>12</v>
      </c>
      <c r="F63" s="81">
        <v>2000</v>
      </c>
      <c r="G63" s="82">
        <f>F63*E63*D63</f>
        <v>24000</v>
      </c>
      <c r="H63" s="50">
        <f>G63/D$107</f>
        <v>324.32432432432432</v>
      </c>
    </row>
    <row r="64" spans="2:8" x14ac:dyDescent="0.3">
      <c r="B64" s="73">
        <v>0.41666666666666669</v>
      </c>
      <c r="C64" s="6" t="s">
        <v>50</v>
      </c>
      <c r="D64" s="33"/>
      <c r="E64" s="33"/>
      <c r="F64" s="34"/>
      <c r="G64" s="68"/>
      <c r="H64" s="23"/>
    </row>
    <row r="65" spans="2:8" x14ac:dyDescent="0.3">
      <c r="B65" s="73" t="s">
        <v>69</v>
      </c>
      <c r="C65" s="12" t="s">
        <v>52</v>
      </c>
      <c r="D65" s="33"/>
      <c r="E65" s="33"/>
      <c r="F65" s="34"/>
      <c r="G65" s="68"/>
      <c r="H65" s="23"/>
    </row>
    <row r="66" spans="2:8" x14ac:dyDescent="0.3">
      <c r="B66" s="72" t="s">
        <v>41</v>
      </c>
      <c r="C66" s="12" t="s">
        <v>53</v>
      </c>
      <c r="D66" s="33"/>
      <c r="E66" s="33"/>
      <c r="F66" s="34"/>
      <c r="G66" s="68"/>
      <c r="H66" s="23"/>
    </row>
    <row r="67" spans="2:8" s="51" customFormat="1" ht="43.2" x14ac:dyDescent="0.3">
      <c r="B67" s="75" t="s">
        <v>54</v>
      </c>
      <c r="C67" s="49" t="s">
        <v>89</v>
      </c>
      <c r="D67" s="37">
        <v>30</v>
      </c>
      <c r="E67" s="37">
        <v>1</v>
      </c>
      <c r="F67" s="81">
        <v>3500</v>
      </c>
      <c r="G67" s="82">
        <f>F67*E67*D67</f>
        <v>105000</v>
      </c>
      <c r="H67" s="50">
        <f>G67/D$107</f>
        <v>1418.918918918919</v>
      </c>
    </row>
    <row r="68" spans="2:8" x14ac:dyDescent="0.3">
      <c r="B68" s="72"/>
      <c r="C68" s="12" t="s">
        <v>55</v>
      </c>
      <c r="D68" s="33"/>
      <c r="E68" s="33"/>
      <c r="F68" s="34"/>
      <c r="G68" s="68"/>
      <c r="H68" s="23"/>
    </row>
    <row r="69" spans="2:8" x14ac:dyDescent="0.3">
      <c r="B69" s="72"/>
      <c r="C69" s="47" t="s">
        <v>57</v>
      </c>
      <c r="D69" s="33"/>
      <c r="E69" s="33"/>
      <c r="F69" s="34"/>
      <c r="G69" s="68"/>
      <c r="H69" s="23"/>
    </row>
    <row r="70" spans="2:8" x14ac:dyDescent="0.3">
      <c r="B70" s="72" t="s">
        <v>87</v>
      </c>
      <c r="C70" s="47" t="s">
        <v>58</v>
      </c>
      <c r="D70" s="33"/>
      <c r="E70" s="33"/>
      <c r="F70" s="34"/>
      <c r="G70" s="68"/>
      <c r="H70" s="23"/>
    </row>
    <row r="71" spans="2:8" x14ac:dyDescent="0.3">
      <c r="B71" s="72"/>
      <c r="C71" s="6" t="s">
        <v>59</v>
      </c>
      <c r="D71" s="33"/>
      <c r="E71" s="33"/>
      <c r="F71" s="34"/>
      <c r="G71" s="68"/>
      <c r="H71" s="23"/>
    </row>
    <row r="72" spans="2:8" x14ac:dyDescent="0.3">
      <c r="B72" s="72"/>
      <c r="C72" s="6" t="s">
        <v>60</v>
      </c>
      <c r="D72" s="33"/>
      <c r="E72" s="33"/>
      <c r="F72" s="34"/>
      <c r="G72" s="83"/>
      <c r="H72" s="23"/>
    </row>
    <row r="73" spans="2:8" x14ac:dyDescent="0.3">
      <c r="B73" s="72" t="s">
        <v>88</v>
      </c>
      <c r="C73" s="47" t="s">
        <v>30</v>
      </c>
      <c r="D73" s="33"/>
      <c r="E73" s="33"/>
      <c r="F73" s="34"/>
      <c r="G73" s="83"/>
      <c r="H73" s="23"/>
    </row>
    <row r="74" spans="2:8" ht="15" thickBot="1" x14ac:dyDescent="0.35">
      <c r="B74" s="72"/>
      <c r="C74" s="12" t="s">
        <v>35</v>
      </c>
      <c r="D74" s="33"/>
      <c r="E74" s="33"/>
      <c r="F74" s="34"/>
      <c r="G74" s="83"/>
      <c r="H74" s="23"/>
    </row>
    <row r="75" spans="2:8" ht="15" thickBot="1" x14ac:dyDescent="0.35">
      <c r="B75" s="72"/>
      <c r="C75" s="27" t="s">
        <v>21</v>
      </c>
      <c r="D75" s="4"/>
      <c r="E75" s="4"/>
      <c r="F75" s="5"/>
      <c r="G75" s="11"/>
      <c r="H75" s="24"/>
    </row>
    <row r="76" spans="2:8" x14ac:dyDescent="0.3">
      <c r="B76" s="72"/>
      <c r="C76" s="7" t="s">
        <v>31</v>
      </c>
      <c r="D76" s="33">
        <v>1</v>
      </c>
      <c r="E76" s="33">
        <v>8</v>
      </c>
      <c r="F76" s="34">
        <v>3000</v>
      </c>
      <c r="G76" s="68">
        <f>F76*E76*D76</f>
        <v>24000</v>
      </c>
      <c r="H76" s="23">
        <f>G76/D$107</f>
        <v>324.32432432432432</v>
      </c>
    </row>
    <row r="77" spans="2:8" x14ac:dyDescent="0.3">
      <c r="B77" s="72"/>
      <c r="C77" s="6" t="s">
        <v>79</v>
      </c>
      <c r="D77" s="33">
        <v>1</v>
      </c>
      <c r="E77" s="33">
        <v>8</v>
      </c>
      <c r="F77" s="34">
        <v>2000</v>
      </c>
      <c r="G77" s="68">
        <f>F77*E77*D77</f>
        <v>16000</v>
      </c>
      <c r="H77" s="23">
        <f>G77/D$107</f>
        <v>216.21621621621622</v>
      </c>
    </row>
    <row r="78" spans="2:8" x14ac:dyDescent="0.3">
      <c r="B78" s="73">
        <v>0.41666666666666669</v>
      </c>
      <c r="C78" s="6" t="s">
        <v>32</v>
      </c>
      <c r="D78" s="33"/>
      <c r="E78" s="33"/>
      <c r="F78" s="34"/>
      <c r="G78" s="68"/>
      <c r="H78" s="23"/>
    </row>
    <row r="79" spans="2:8" x14ac:dyDescent="0.3">
      <c r="B79" s="73" t="s">
        <v>61</v>
      </c>
      <c r="C79" s="6" t="s">
        <v>62</v>
      </c>
      <c r="D79" s="33"/>
      <c r="E79" s="33"/>
      <c r="F79" s="34"/>
      <c r="G79" s="68"/>
      <c r="H79" s="23"/>
    </row>
    <row r="80" spans="2:8" x14ac:dyDescent="0.3">
      <c r="B80" s="73"/>
      <c r="C80" s="7" t="s">
        <v>63</v>
      </c>
      <c r="D80" s="77">
        <v>30</v>
      </c>
      <c r="E80" s="77">
        <v>1</v>
      </c>
      <c r="F80" s="78">
        <v>850</v>
      </c>
      <c r="G80" s="79">
        <f>F80*E80*D80</f>
        <v>25500</v>
      </c>
      <c r="H80" s="22">
        <f>G80/D$107</f>
        <v>344.59459459459458</v>
      </c>
    </row>
    <row r="81" spans="2:8" x14ac:dyDescent="0.3">
      <c r="B81" s="73"/>
      <c r="C81" s="7" t="s">
        <v>64</v>
      </c>
      <c r="D81" s="77"/>
      <c r="E81" s="77"/>
      <c r="F81" s="78"/>
      <c r="G81" s="79"/>
      <c r="H81" s="22"/>
    </row>
    <row r="82" spans="2:8" x14ac:dyDescent="0.3">
      <c r="B82" s="73"/>
      <c r="C82" s="7" t="s">
        <v>65</v>
      </c>
      <c r="D82" s="77">
        <v>30</v>
      </c>
      <c r="E82" s="77">
        <v>1</v>
      </c>
      <c r="F82" s="78">
        <v>700</v>
      </c>
      <c r="G82" s="79">
        <f>F82*E82*D82</f>
        <v>21000</v>
      </c>
      <c r="H82" s="22">
        <f>G82/D$107</f>
        <v>283.7837837837838</v>
      </c>
    </row>
    <row r="83" spans="2:8" x14ac:dyDescent="0.3">
      <c r="B83" s="72" t="s">
        <v>45</v>
      </c>
      <c r="C83" s="12" t="s">
        <v>74</v>
      </c>
      <c r="D83" s="33"/>
      <c r="E83" s="33"/>
      <c r="F83" s="34"/>
      <c r="G83" s="68"/>
      <c r="H83" s="23"/>
    </row>
    <row r="84" spans="2:8" x14ac:dyDescent="0.3">
      <c r="B84" s="73" t="s">
        <v>68</v>
      </c>
      <c r="C84" s="55" t="s">
        <v>84</v>
      </c>
      <c r="D84" s="84">
        <v>30</v>
      </c>
      <c r="E84" s="84">
        <v>1</v>
      </c>
      <c r="F84" s="85">
        <v>1200</v>
      </c>
      <c r="G84" s="86">
        <f>F84*E84*D84</f>
        <v>36000</v>
      </c>
      <c r="H84" s="25">
        <f>G84/D$107</f>
        <v>486.48648648648651</v>
      </c>
    </row>
    <row r="85" spans="2:8" x14ac:dyDescent="0.3">
      <c r="B85" s="72" t="s">
        <v>66</v>
      </c>
      <c r="C85" s="7" t="s">
        <v>67</v>
      </c>
      <c r="D85" s="87"/>
      <c r="E85" s="87"/>
      <c r="F85" s="34"/>
      <c r="G85" s="83">
        <f t="shared" ref="G85" si="1">F85*E85*D85</f>
        <v>0</v>
      </c>
      <c r="H85" s="23">
        <f>G85/D$107</f>
        <v>0</v>
      </c>
    </row>
    <row r="86" spans="2:8" x14ac:dyDescent="0.3">
      <c r="B86" s="72" t="s">
        <v>48</v>
      </c>
      <c r="C86" s="12" t="s">
        <v>49</v>
      </c>
      <c r="D86" s="33"/>
      <c r="E86" s="33"/>
      <c r="F86" s="34"/>
      <c r="G86" s="68"/>
      <c r="H86" s="23"/>
    </row>
    <row r="87" spans="2:8" ht="15" thickBot="1" x14ac:dyDescent="0.35">
      <c r="B87" s="72"/>
      <c r="C87" s="12" t="s">
        <v>35</v>
      </c>
      <c r="D87" s="80"/>
      <c r="E87" s="80"/>
      <c r="F87" s="34"/>
      <c r="G87" s="68"/>
      <c r="H87" s="23"/>
    </row>
    <row r="88" spans="2:8" ht="15" thickBot="1" x14ac:dyDescent="0.35">
      <c r="B88" s="72"/>
      <c r="C88" s="27" t="s">
        <v>22</v>
      </c>
      <c r="D88" s="4"/>
      <c r="E88" s="4"/>
      <c r="F88" s="5"/>
      <c r="G88" s="11"/>
      <c r="H88" s="24"/>
    </row>
    <row r="89" spans="2:8" x14ac:dyDescent="0.3">
      <c r="B89" s="72"/>
      <c r="C89" s="7" t="s">
        <v>31</v>
      </c>
      <c r="D89" s="33">
        <v>1</v>
      </c>
      <c r="E89" s="33">
        <v>8</v>
      </c>
      <c r="F89" s="34">
        <v>3000</v>
      </c>
      <c r="G89" s="68">
        <f>F89*E89*D89</f>
        <v>24000</v>
      </c>
      <c r="H89" s="23">
        <f>G89/D$107</f>
        <v>324.32432432432432</v>
      </c>
    </row>
    <row r="90" spans="2:8" x14ac:dyDescent="0.3">
      <c r="B90" s="72"/>
      <c r="C90" s="6" t="s">
        <v>79</v>
      </c>
      <c r="D90" s="33">
        <v>1</v>
      </c>
      <c r="E90" s="33">
        <v>8</v>
      </c>
      <c r="F90" s="34">
        <v>2000</v>
      </c>
      <c r="G90" s="68">
        <f>F90*E90*D90</f>
        <v>16000</v>
      </c>
      <c r="H90" s="23">
        <f>G90/D$107</f>
        <v>216.21621621621622</v>
      </c>
    </row>
    <row r="91" spans="2:8" x14ac:dyDescent="0.3">
      <c r="B91" s="73">
        <v>0.41666666666666669</v>
      </c>
      <c r="C91" s="6" t="s">
        <v>32</v>
      </c>
      <c r="D91" s="33"/>
      <c r="E91" s="33"/>
      <c r="F91" s="34"/>
      <c r="G91" s="68"/>
      <c r="H91" s="23"/>
    </row>
    <row r="92" spans="2:8" x14ac:dyDescent="0.3">
      <c r="B92" s="73" t="s">
        <v>72</v>
      </c>
      <c r="C92" s="6" t="s">
        <v>73</v>
      </c>
      <c r="D92" s="33"/>
      <c r="E92" s="33"/>
      <c r="F92" s="34"/>
      <c r="G92" s="68"/>
      <c r="H92" s="23"/>
    </row>
    <row r="93" spans="2:8" s="58" customFormat="1" ht="28.8" x14ac:dyDescent="0.3">
      <c r="B93" s="76" t="s">
        <v>69</v>
      </c>
      <c r="C93" s="56" t="s">
        <v>85</v>
      </c>
      <c r="D93" s="88">
        <v>30</v>
      </c>
      <c r="E93" s="88">
        <v>1</v>
      </c>
      <c r="F93" s="89">
        <v>2400</v>
      </c>
      <c r="G93" s="90">
        <f>F93*E93*D93</f>
        <v>72000</v>
      </c>
      <c r="H93" s="57">
        <f>G93/D$107</f>
        <v>972.97297297297303</v>
      </c>
    </row>
    <row r="94" spans="2:8" x14ac:dyDescent="0.3">
      <c r="B94" s="72" t="s">
        <v>41</v>
      </c>
      <c r="C94" s="6" t="s">
        <v>24</v>
      </c>
      <c r="D94" s="33"/>
      <c r="E94" s="33"/>
      <c r="F94" s="34"/>
      <c r="G94" s="83"/>
      <c r="H94" s="23"/>
    </row>
    <row r="95" spans="2:8" x14ac:dyDescent="0.3">
      <c r="B95" s="72" t="s">
        <v>108</v>
      </c>
      <c r="C95" s="6" t="s">
        <v>109</v>
      </c>
      <c r="D95" s="33"/>
      <c r="E95" s="33"/>
      <c r="F95" s="34"/>
      <c r="G95" s="83"/>
      <c r="H95" s="23"/>
    </row>
    <row r="96" spans="2:8" x14ac:dyDescent="0.3">
      <c r="B96" s="73" t="s">
        <v>110</v>
      </c>
      <c r="C96" s="54" t="s">
        <v>83</v>
      </c>
      <c r="D96" s="33"/>
      <c r="E96" s="33"/>
      <c r="F96" s="34"/>
      <c r="G96" s="83"/>
      <c r="H96" s="23"/>
    </row>
    <row r="97" spans="2:8" x14ac:dyDescent="0.3">
      <c r="B97" s="72" t="s">
        <v>48</v>
      </c>
      <c r="C97" s="6" t="s">
        <v>49</v>
      </c>
      <c r="D97" s="33"/>
      <c r="E97" s="33"/>
      <c r="F97" s="34"/>
      <c r="G97" s="83"/>
      <c r="H97" s="23"/>
    </row>
    <row r="98" spans="2:8" ht="15" thickBot="1" x14ac:dyDescent="0.35">
      <c r="B98" s="72"/>
      <c r="C98" s="12" t="s">
        <v>35</v>
      </c>
      <c r="D98" s="80"/>
      <c r="E98" s="80"/>
      <c r="F98" s="34"/>
      <c r="G98" s="68"/>
      <c r="H98" s="23"/>
    </row>
    <row r="99" spans="2:8" ht="15" thickBot="1" x14ac:dyDescent="0.35">
      <c r="B99" s="72"/>
      <c r="C99" s="27" t="s">
        <v>103</v>
      </c>
      <c r="D99" s="4"/>
      <c r="E99" s="4"/>
      <c r="F99" s="5"/>
      <c r="G99" s="11"/>
      <c r="H99" s="24"/>
    </row>
    <row r="100" spans="2:8" x14ac:dyDescent="0.3">
      <c r="B100" s="72"/>
      <c r="C100" s="32" t="s">
        <v>78</v>
      </c>
      <c r="D100" s="38">
        <v>1</v>
      </c>
      <c r="E100" s="38">
        <v>1</v>
      </c>
      <c r="F100" s="28">
        <v>14000</v>
      </c>
      <c r="G100" s="29">
        <f>F100*E100*D100</f>
        <v>14000</v>
      </c>
      <c r="H100" s="30">
        <f>G100/D$107</f>
        <v>189.18918918918919</v>
      </c>
    </row>
    <row r="101" spans="2:8" x14ac:dyDescent="0.3">
      <c r="B101" s="72"/>
      <c r="C101" s="6" t="s">
        <v>80</v>
      </c>
      <c r="D101" s="33">
        <v>1</v>
      </c>
      <c r="E101" s="33">
        <v>4</v>
      </c>
      <c r="F101" s="34">
        <v>2000</v>
      </c>
      <c r="G101" s="68">
        <f t="shared" ref="G101" si="2">F101*E101*D101</f>
        <v>8000</v>
      </c>
      <c r="H101" s="23">
        <f>G101/D$107</f>
        <v>108.10810810810811</v>
      </c>
    </row>
    <row r="102" spans="2:8" x14ac:dyDescent="0.3">
      <c r="B102" s="73">
        <v>0.5</v>
      </c>
      <c r="C102" s="6" t="s">
        <v>50</v>
      </c>
      <c r="D102" s="33"/>
      <c r="E102" s="33"/>
      <c r="F102" s="34"/>
      <c r="G102" s="68"/>
      <c r="H102" s="23"/>
    </row>
    <row r="103" spans="2:8" x14ac:dyDescent="0.3">
      <c r="B103" s="72" t="s">
        <v>75</v>
      </c>
      <c r="C103" s="6" t="s">
        <v>76</v>
      </c>
      <c r="D103" s="33"/>
      <c r="E103" s="33"/>
      <c r="F103" s="34"/>
      <c r="G103" s="68"/>
      <c r="H103" s="23"/>
    </row>
    <row r="104" spans="2:8" ht="15" thickBot="1" x14ac:dyDescent="0.35">
      <c r="B104" s="72" t="s">
        <v>29</v>
      </c>
      <c r="C104" s="39" t="s">
        <v>77</v>
      </c>
      <c r="D104" s="43"/>
      <c r="E104" s="43"/>
      <c r="F104" s="40"/>
      <c r="G104" s="41"/>
      <c r="H104" s="42"/>
    </row>
    <row r="105" spans="2:8" x14ac:dyDescent="0.3">
      <c r="C105" s="13"/>
      <c r="D105" s="31"/>
      <c r="E105" s="35" t="s">
        <v>111</v>
      </c>
      <c r="F105" s="36"/>
      <c r="G105" s="119">
        <f>G107/F$4</f>
        <v>565.09009009009014</v>
      </c>
      <c r="H105" s="120"/>
    </row>
    <row r="106" spans="2:8" x14ac:dyDescent="0.3">
      <c r="C106" s="13"/>
      <c r="D106" s="37"/>
      <c r="E106" s="35" t="s">
        <v>13</v>
      </c>
      <c r="F106" s="36"/>
      <c r="G106" s="121">
        <f>SUM(G21:G104)</f>
        <v>1254500</v>
      </c>
      <c r="H106" s="122"/>
    </row>
    <row r="107" spans="2:8" ht="15" thickBot="1" x14ac:dyDescent="0.35">
      <c r="C107" s="14" t="s">
        <v>18</v>
      </c>
      <c r="D107" s="15">
        <v>74</v>
      </c>
      <c r="E107" s="16" t="s">
        <v>25</v>
      </c>
      <c r="F107" s="17"/>
      <c r="G107" s="114">
        <f>G106/D107</f>
        <v>16952.702702702703</v>
      </c>
      <c r="H107" s="115"/>
    </row>
    <row r="109" spans="2:8" x14ac:dyDescent="0.3">
      <c r="C109" t="s">
        <v>14</v>
      </c>
    </row>
    <row r="110" spans="2:8" x14ac:dyDescent="0.3">
      <c r="C110" t="s">
        <v>15</v>
      </c>
    </row>
    <row r="111" spans="2:8" x14ac:dyDescent="0.3">
      <c r="C111" t="s">
        <v>16</v>
      </c>
    </row>
    <row r="115" spans="3:3" x14ac:dyDescent="0.3">
      <c r="C115" s="21"/>
    </row>
    <row r="117" spans="3:3" x14ac:dyDescent="0.3">
      <c r="C117" s="21"/>
    </row>
    <row r="118" spans="3:3" x14ac:dyDescent="0.3">
      <c r="C118" s="21"/>
    </row>
  </sheetData>
  <mergeCells count="26">
    <mergeCell ref="G106:H106"/>
    <mergeCell ref="G107:H107"/>
    <mergeCell ref="D5:E5"/>
    <mergeCell ref="F5:H5"/>
    <mergeCell ref="D6:E6"/>
    <mergeCell ref="F6:H6"/>
    <mergeCell ref="D7:E7"/>
    <mergeCell ref="F7:H7"/>
    <mergeCell ref="C10:H10"/>
    <mergeCell ref="C11:H11"/>
    <mergeCell ref="C12:H12"/>
    <mergeCell ref="C13:H13"/>
    <mergeCell ref="C14:H14"/>
    <mergeCell ref="C15:H15"/>
    <mergeCell ref="C16:H16"/>
    <mergeCell ref="G105:H105"/>
    <mergeCell ref="C2:C3"/>
    <mergeCell ref="D2:E2"/>
    <mergeCell ref="F2:H2"/>
    <mergeCell ref="D3:E3"/>
    <mergeCell ref="F3:H3"/>
    <mergeCell ref="C17:H17"/>
    <mergeCell ref="C18:H18"/>
    <mergeCell ref="C9:H9"/>
    <mergeCell ref="D4:E4"/>
    <mergeCell ref="F4:H4"/>
  </mergeCells>
  <phoneticPr fontId="15" type="noConversion"/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1CA2-F574-4862-8DB5-A5FCF85CA244}">
  <dimension ref="B1:H118"/>
  <sheetViews>
    <sheetView zoomScaleNormal="100" workbookViewId="0">
      <selection activeCell="C12" sqref="C12:H12"/>
    </sheetView>
  </sheetViews>
  <sheetFormatPr defaultColWidth="9.109375" defaultRowHeight="14.4" x14ac:dyDescent="0.3"/>
  <cols>
    <col min="2" max="2" width="15.88671875" style="48" customWidth="1"/>
    <col min="3" max="3" width="51.33203125" customWidth="1"/>
    <col min="4" max="4" width="8.6640625" customWidth="1"/>
    <col min="5" max="5" width="11.33203125" customWidth="1"/>
    <col min="6" max="6" width="16.33203125" style="1" customWidth="1"/>
    <col min="7" max="7" width="15.5546875" style="1" customWidth="1"/>
    <col min="8" max="8" width="16.33203125" style="20" customWidth="1"/>
    <col min="9" max="9" width="11" bestFit="1" customWidth="1"/>
  </cols>
  <sheetData>
    <row r="1" spans="3:8" ht="15" thickBot="1" x14ac:dyDescent="0.35"/>
    <row r="2" spans="3:8" x14ac:dyDescent="0.3">
      <c r="C2" s="94"/>
      <c r="D2" s="96" t="s">
        <v>0</v>
      </c>
      <c r="E2" s="96"/>
      <c r="F2" s="97" t="s">
        <v>117</v>
      </c>
      <c r="G2" s="97"/>
      <c r="H2" s="98"/>
    </row>
    <row r="3" spans="3:8" x14ac:dyDescent="0.3">
      <c r="C3" s="95"/>
      <c r="D3" s="91" t="s">
        <v>1</v>
      </c>
      <c r="E3" s="91"/>
      <c r="F3" s="99"/>
      <c r="G3" s="99"/>
      <c r="H3" s="100"/>
    </row>
    <row r="4" spans="3:8" x14ac:dyDescent="0.3">
      <c r="C4" s="2" t="s">
        <v>2</v>
      </c>
      <c r="D4" s="91" t="s">
        <v>3</v>
      </c>
      <c r="E4" s="91"/>
      <c r="F4" s="92">
        <v>40</v>
      </c>
      <c r="G4" s="92"/>
      <c r="H4" s="93"/>
    </row>
    <row r="5" spans="3:8" x14ac:dyDescent="0.3">
      <c r="C5" s="53" t="s">
        <v>71</v>
      </c>
      <c r="D5" s="91" t="s">
        <v>4</v>
      </c>
      <c r="E5" s="91"/>
      <c r="F5" s="123" t="s">
        <v>118</v>
      </c>
      <c r="G5" s="92"/>
      <c r="H5" s="93"/>
    </row>
    <row r="6" spans="3:8" x14ac:dyDescent="0.3">
      <c r="C6" s="3" t="s">
        <v>5</v>
      </c>
      <c r="D6" s="91" t="s">
        <v>6</v>
      </c>
      <c r="E6" s="91"/>
      <c r="F6" s="104" t="s">
        <v>90</v>
      </c>
      <c r="G6" s="105"/>
      <c r="H6" s="106"/>
    </row>
    <row r="7" spans="3:8" ht="15" thickBot="1" x14ac:dyDescent="0.35">
      <c r="C7" s="52" t="s">
        <v>70</v>
      </c>
      <c r="D7" s="107" t="s">
        <v>7</v>
      </c>
      <c r="E7" s="107"/>
      <c r="F7" s="108" t="s">
        <v>94</v>
      </c>
      <c r="G7" s="109"/>
      <c r="H7" s="110"/>
    </row>
    <row r="8" spans="3:8" ht="15" thickBot="1" x14ac:dyDescent="0.35"/>
    <row r="9" spans="3:8" x14ac:dyDescent="0.3">
      <c r="C9" s="111" t="s">
        <v>95</v>
      </c>
      <c r="D9" s="112"/>
      <c r="E9" s="112"/>
      <c r="F9" s="112"/>
      <c r="G9" s="112"/>
      <c r="H9" s="113"/>
    </row>
    <row r="10" spans="3:8" x14ac:dyDescent="0.3">
      <c r="C10" s="124" t="s">
        <v>119</v>
      </c>
      <c r="D10" s="102"/>
      <c r="E10" s="102"/>
      <c r="F10" s="102"/>
      <c r="G10" s="102"/>
      <c r="H10" s="103"/>
    </row>
    <row r="11" spans="3:8" x14ac:dyDescent="0.3">
      <c r="C11" s="124" t="s">
        <v>120</v>
      </c>
      <c r="D11" s="102"/>
      <c r="E11" s="102"/>
      <c r="F11" s="102"/>
      <c r="G11" s="102"/>
      <c r="H11" s="103"/>
    </row>
    <row r="12" spans="3:8" x14ac:dyDescent="0.3">
      <c r="C12" s="101" t="s">
        <v>96</v>
      </c>
      <c r="D12" s="102"/>
      <c r="E12" s="102"/>
      <c r="F12" s="102"/>
      <c r="G12" s="102"/>
      <c r="H12" s="103"/>
    </row>
    <row r="13" spans="3:8" x14ac:dyDescent="0.3">
      <c r="C13" s="101" t="s">
        <v>97</v>
      </c>
      <c r="D13" s="102"/>
      <c r="E13" s="102"/>
      <c r="F13" s="102"/>
      <c r="G13" s="102"/>
      <c r="H13" s="103"/>
    </row>
    <row r="14" spans="3:8" x14ac:dyDescent="0.3">
      <c r="C14" s="101" t="s">
        <v>102</v>
      </c>
      <c r="D14" s="102"/>
      <c r="E14" s="102"/>
      <c r="F14" s="102"/>
      <c r="G14" s="102"/>
      <c r="H14" s="103"/>
    </row>
    <row r="15" spans="3:8" x14ac:dyDescent="0.3">
      <c r="C15" s="101" t="s">
        <v>98</v>
      </c>
      <c r="D15" s="102"/>
      <c r="E15" s="102"/>
      <c r="F15" s="102"/>
      <c r="G15" s="102"/>
      <c r="H15" s="103"/>
    </row>
    <row r="16" spans="3:8" x14ac:dyDescent="0.3">
      <c r="C16" s="101" t="s">
        <v>99</v>
      </c>
      <c r="D16" s="102"/>
      <c r="E16" s="102"/>
      <c r="F16" s="102"/>
      <c r="G16" s="102"/>
      <c r="H16" s="103"/>
    </row>
    <row r="17" spans="2:8" x14ac:dyDescent="0.3">
      <c r="C17" s="101" t="s">
        <v>100</v>
      </c>
      <c r="D17" s="102"/>
      <c r="E17" s="102"/>
      <c r="F17" s="102"/>
      <c r="G17" s="102"/>
      <c r="H17" s="103"/>
    </row>
    <row r="18" spans="2:8" ht="15" thickBot="1" x14ac:dyDescent="0.35">
      <c r="C18" s="116" t="s">
        <v>101</v>
      </c>
      <c r="D18" s="117"/>
      <c r="E18" s="117"/>
      <c r="F18" s="117"/>
      <c r="G18" s="117"/>
      <c r="H18" s="118"/>
    </row>
    <row r="19" spans="2:8" ht="15" thickBot="1" x14ac:dyDescent="0.35"/>
    <row r="20" spans="2:8" x14ac:dyDescent="0.3">
      <c r="C20" s="64" t="s">
        <v>91</v>
      </c>
      <c r="D20" s="65" t="s">
        <v>8</v>
      </c>
      <c r="E20" s="65" t="s">
        <v>9</v>
      </c>
      <c r="F20" s="66" t="s">
        <v>10</v>
      </c>
      <c r="G20" s="66" t="s">
        <v>11</v>
      </c>
      <c r="H20" s="67" t="s">
        <v>17</v>
      </c>
    </row>
    <row r="21" spans="2:8" x14ac:dyDescent="0.3">
      <c r="C21" s="60" t="s">
        <v>92</v>
      </c>
      <c r="D21" s="61"/>
      <c r="E21" s="61"/>
      <c r="F21" s="62"/>
      <c r="G21" s="62"/>
      <c r="H21" s="63"/>
    </row>
    <row r="22" spans="2:8" x14ac:dyDescent="0.3">
      <c r="C22" s="125" t="s">
        <v>121</v>
      </c>
      <c r="D22" s="70">
        <v>20</v>
      </c>
      <c r="E22" s="70">
        <v>3</v>
      </c>
      <c r="F22" s="1">
        <v>7000</v>
      </c>
      <c r="G22" s="44">
        <f>F22*E22*D22</f>
        <v>420000</v>
      </c>
      <c r="H22" s="23">
        <f>G22/D$107</f>
        <v>5675.6756756756758</v>
      </c>
    </row>
    <row r="23" spans="2:8" x14ac:dyDescent="0.3">
      <c r="C23" s="60" t="s">
        <v>93</v>
      </c>
      <c r="D23" s="61"/>
      <c r="E23" s="61"/>
      <c r="F23" s="62"/>
      <c r="G23" s="62"/>
      <c r="H23" s="63"/>
    </row>
    <row r="24" spans="2:8" ht="15" thickBot="1" x14ac:dyDescent="0.35">
      <c r="C24" s="125" t="s">
        <v>121</v>
      </c>
      <c r="D24" s="70">
        <v>20</v>
      </c>
      <c r="E24" s="70">
        <v>3</v>
      </c>
      <c r="F24" s="1">
        <v>7000</v>
      </c>
      <c r="G24" s="44">
        <f>F24*E24*D24</f>
        <v>420000</v>
      </c>
      <c r="H24" s="23">
        <f>G24/D$107</f>
        <v>5675.6756756756758</v>
      </c>
    </row>
    <row r="25" spans="2:8" ht="15" thickBot="1" x14ac:dyDescent="0.35">
      <c r="B25" s="71"/>
      <c r="C25" s="27" t="s">
        <v>37</v>
      </c>
      <c r="D25" s="8"/>
      <c r="E25" s="8"/>
      <c r="F25" s="8"/>
      <c r="G25" s="9"/>
      <c r="H25" s="26"/>
    </row>
    <row r="26" spans="2:8" x14ac:dyDescent="0.3">
      <c r="B26" s="72"/>
      <c r="C26" s="7" t="s">
        <v>26</v>
      </c>
      <c r="D26" s="33">
        <v>1</v>
      </c>
      <c r="E26" s="33">
        <v>6</v>
      </c>
      <c r="F26" s="34">
        <v>3000</v>
      </c>
      <c r="G26" s="69">
        <f>F26*E26*D26</f>
        <v>18000</v>
      </c>
      <c r="H26" s="23">
        <f>G26/D$107</f>
        <v>243.24324324324326</v>
      </c>
    </row>
    <row r="27" spans="2:8" x14ac:dyDescent="0.3">
      <c r="B27" s="72"/>
      <c r="C27" s="6" t="s">
        <v>82</v>
      </c>
      <c r="D27" s="33">
        <v>1</v>
      </c>
      <c r="E27" s="33">
        <v>6</v>
      </c>
      <c r="F27" s="34">
        <v>2000</v>
      </c>
      <c r="G27" s="69">
        <f>F27*E27*D27</f>
        <v>12000</v>
      </c>
      <c r="H27" s="23">
        <f>G27/D$107</f>
        <v>162.16216216216216</v>
      </c>
    </row>
    <row r="28" spans="2:8" x14ac:dyDescent="0.3">
      <c r="B28" s="72" t="s">
        <v>29</v>
      </c>
      <c r="C28" s="46" t="s">
        <v>27</v>
      </c>
      <c r="D28" s="33"/>
      <c r="E28" s="33"/>
      <c r="F28" s="34"/>
      <c r="G28" s="69"/>
      <c r="H28" s="23"/>
    </row>
    <row r="29" spans="2:8" x14ac:dyDescent="0.3">
      <c r="B29" s="72"/>
      <c r="C29" s="47" t="s">
        <v>28</v>
      </c>
      <c r="D29" s="33"/>
      <c r="E29" s="33"/>
      <c r="F29" s="34"/>
      <c r="G29" s="69"/>
      <c r="H29" s="23"/>
    </row>
    <row r="30" spans="2:8" x14ac:dyDescent="0.3">
      <c r="B30" s="72"/>
      <c r="C30" s="47" t="s">
        <v>34</v>
      </c>
      <c r="D30" s="33"/>
      <c r="E30" s="33"/>
      <c r="F30" s="34"/>
      <c r="G30" s="69"/>
      <c r="H30" s="23"/>
    </row>
    <row r="31" spans="2:8" x14ac:dyDescent="0.3">
      <c r="B31" s="72"/>
      <c r="C31" s="6" t="s">
        <v>33</v>
      </c>
      <c r="D31" s="33"/>
      <c r="E31" s="33"/>
      <c r="F31" s="34"/>
      <c r="G31" s="69"/>
      <c r="H31" s="23"/>
    </row>
    <row r="32" spans="2:8" x14ac:dyDescent="0.3">
      <c r="B32" s="72"/>
      <c r="C32" s="6" t="s">
        <v>36</v>
      </c>
      <c r="D32" s="33"/>
      <c r="E32" s="33"/>
      <c r="F32" s="34"/>
      <c r="G32" s="69"/>
      <c r="H32" s="23"/>
    </row>
    <row r="33" spans="2:8" x14ac:dyDescent="0.3">
      <c r="B33" s="72"/>
      <c r="C33" s="47" t="s">
        <v>30</v>
      </c>
      <c r="D33" s="33"/>
      <c r="E33" s="33"/>
      <c r="F33" s="34"/>
      <c r="G33" s="69"/>
      <c r="H33" s="23"/>
    </row>
    <row r="34" spans="2:8" ht="15" thickBot="1" x14ac:dyDescent="0.35">
      <c r="B34" s="72"/>
      <c r="C34" s="12" t="s">
        <v>35</v>
      </c>
      <c r="D34" s="33"/>
      <c r="E34" s="33"/>
      <c r="F34" s="34"/>
      <c r="G34" s="69"/>
      <c r="H34" s="23"/>
    </row>
    <row r="35" spans="2:8" ht="15" thickBot="1" x14ac:dyDescent="0.35">
      <c r="B35" s="72"/>
      <c r="C35" s="27" t="s">
        <v>23</v>
      </c>
      <c r="D35" s="4"/>
      <c r="E35" s="4"/>
      <c r="F35" s="5"/>
      <c r="G35" s="10"/>
      <c r="H35" s="26"/>
    </row>
    <row r="36" spans="2:8" x14ac:dyDescent="0.3">
      <c r="B36" s="72"/>
      <c r="C36" s="7" t="s">
        <v>31</v>
      </c>
      <c r="D36" s="33">
        <v>1</v>
      </c>
      <c r="E36" s="33">
        <v>8</v>
      </c>
      <c r="F36" s="34">
        <v>3000</v>
      </c>
      <c r="G36" s="69">
        <f>F36*E36*D36</f>
        <v>24000</v>
      </c>
      <c r="H36" s="23">
        <f>G36/D$107</f>
        <v>324.32432432432432</v>
      </c>
    </row>
    <row r="37" spans="2:8" x14ac:dyDescent="0.3">
      <c r="B37" s="72"/>
      <c r="C37" s="6" t="s">
        <v>79</v>
      </c>
      <c r="D37" s="33">
        <v>1</v>
      </c>
      <c r="E37" s="33">
        <v>8</v>
      </c>
      <c r="F37" s="34">
        <v>2000</v>
      </c>
      <c r="G37" s="69">
        <f>F37*E37*D37</f>
        <v>16000</v>
      </c>
      <c r="H37" s="23">
        <f>G37/D$107</f>
        <v>216.21621621621622</v>
      </c>
    </row>
    <row r="38" spans="2:8" x14ac:dyDescent="0.3">
      <c r="B38" s="73">
        <v>0.41666666666666669</v>
      </c>
      <c r="C38" s="6" t="s">
        <v>32</v>
      </c>
      <c r="D38" s="33"/>
      <c r="E38" s="33"/>
      <c r="F38" s="34"/>
      <c r="G38" s="69"/>
      <c r="H38" s="23"/>
    </row>
    <row r="39" spans="2:8" x14ac:dyDescent="0.3">
      <c r="B39" s="72" t="s">
        <v>43</v>
      </c>
      <c r="C39" s="6" t="s">
        <v>44</v>
      </c>
      <c r="D39" s="33"/>
      <c r="E39" s="33"/>
      <c r="F39" s="34"/>
      <c r="G39" s="69"/>
      <c r="H39" s="23"/>
    </row>
    <row r="40" spans="2:8" x14ac:dyDescent="0.3">
      <c r="B40" s="72"/>
      <c r="C40" s="6" t="s">
        <v>112</v>
      </c>
      <c r="D40" s="33">
        <v>40</v>
      </c>
      <c r="E40" s="33">
        <v>1</v>
      </c>
      <c r="F40" s="34">
        <v>1500</v>
      </c>
      <c r="G40" s="69">
        <f>F40*E40*D40</f>
        <v>60000</v>
      </c>
      <c r="H40" s="23">
        <f>G40/D$107</f>
        <v>810.81081081081084</v>
      </c>
    </row>
    <row r="41" spans="2:8" s="18" customFormat="1" x14ac:dyDescent="0.3">
      <c r="B41" s="74"/>
      <c r="C41" s="19" t="s">
        <v>40</v>
      </c>
      <c r="D41" s="77"/>
      <c r="E41" s="77"/>
      <c r="F41" s="78"/>
      <c r="G41" s="79"/>
      <c r="H41" s="22"/>
    </row>
    <row r="42" spans="2:8" x14ac:dyDescent="0.3">
      <c r="B42" s="72"/>
      <c r="C42" s="12" t="s">
        <v>39</v>
      </c>
      <c r="D42" s="33"/>
      <c r="E42" s="33"/>
      <c r="F42" s="34"/>
      <c r="G42" s="69"/>
      <c r="H42" s="23"/>
    </row>
    <row r="43" spans="2:8" x14ac:dyDescent="0.3">
      <c r="B43" s="72"/>
      <c r="C43" s="12" t="s">
        <v>38</v>
      </c>
      <c r="D43" s="33"/>
      <c r="E43" s="33"/>
      <c r="F43" s="34"/>
      <c r="G43" s="69"/>
      <c r="H43" s="23"/>
    </row>
    <row r="44" spans="2:8" x14ac:dyDescent="0.3">
      <c r="B44" s="72" t="s">
        <v>45</v>
      </c>
      <c r="C44" s="12" t="s">
        <v>74</v>
      </c>
      <c r="D44" s="33"/>
      <c r="E44" s="33"/>
      <c r="F44" s="34"/>
      <c r="G44" s="69"/>
      <c r="H44" s="23"/>
    </row>
    <row r="45" spans="2:8" x14ac:dyDescent="0.3">
      <c r="B45" s="72" t="s">
        <v>42</v>
      </c>
      <c r="C45" s="12" t="s">
        <v>46</v>
      </c>
      <c r="D45" s="33"/>
      <c r="E45" s="33"/>
      <c r="F45" s="34"/>
      <c r="G45" s="69"/>
      <c r="H45" s="23"/>
    </row>
    <row r="46" spans="2:8" x14ac:dyDescent="0.3">
      <c r="B46" s="72"/>
      <c r="C46" s="12" t="s">
        <v>12</v>
      </c>
      <c r="D46" s="33"/>
      <c r="E46" s="33"/>
      <c r="F46" s="34"/>
      <c r="G46" s="69"/>
      <c r="H46" s="23"/>
    </row>
    <row r="47" spans="2:8" x14ac:dyDescent="0.3">
      <c r="B47" s="72"/>
      <c r="C47" s="12" t="s">
        <v>47</v>
      </c>
      <c r="D47" s="33"/>
      <c r="E47" s="33"/>
      <c r="F47" s="34"/>
      <c r="G47" s="69">
        <f t="shared" ref="G47" si="0">F47*E47*D47</f>
        <v>0</v>
      </c>
      <c r="H47" s="23">
        <f>G47/D$107</f>
        <v>0</v>
      </c>
    </row>
    <row r="48" spans="2:8" x14ac:dyDescent="0.3">
      <c r="B48" s="72" t="s">
        <v>48</v>
      </c>
      <c r="C48" s="12" t="s">
        <v>49</v>
      </c>
      <c r="D48" s="33"/>
      <c r="E48" s="33"/>
      <c r="F48" s="34"/>
      <c r="G48" s="69"/>
      <c r="H48" s="23"/>
    </row>
    <row r="49" spans="2:8" ht="15" thickBot="1" x14ac:dyDescent="0.35">
      <c r="B49" s="72"/>
      <c r="C49" s="12" t="s">
        <v>35</v>
      </c>
      <c r="D49" s="80"/>
      <c r="E49" s="80"/>
      <c r="F49" s="34"/>
      <c r="G49" s="69"/>
      <c r="H49" s="23"/>
    </row>
    <row r="50" spans="2:8" ht="15" thickBot="1" x14ac:dyDescent="0.35">
      <c r="B50" s="72"/>
      <c r="C50" s="27" t="s">
        <v>19</v>
      </c>
      <c r="D50" s="4"/>
      <c r="E50" s="4"/>
      <c r="F50" s="5"/>
      <c r="G50" s="10"/>
      <c r="H50" s="26"/>
    </row>
    <row r="51" spans="2:8" x14ac:dyDescent="0.3">
      <c r="B51" s="72"/>
      <c r="C51" s="7" t="s">
        <v>31</v>
      </c>
      <c r="D51" s="33">
        <v>1</v>
      </c>
      <c r="E51" s="33">
        <v>8</v>
      </c>
      <c r="F51" s="34">
        <v>3000</v>
      </c>
      <c r="G51" s="69">
        <f>F51*E51*D51</f>
        <v>24000</v>
      </c>
      <c r="H51" s="23">
        <f>G51/D$107</f>
        <v>324.32432432432432</v>
      </c>
    </row>
    <row r="52" spans="2:8" x14ac:dyDescent="0.3">
      <c r="B52" s="72"/>
      <c r="C52" s="6" t="s">
        <v>79</v>
      </c>
      <c r="D52" s="33">
        <v>1</v>
      </c>
      <c r="E52" s="33">
        <v>8</v>
      </c>
      <c r="F52" s="34">
        <v>2000</v>
      </c>
      <c r="G52" s="69">
        <f>F52*E52*D52</f>
        <v>16000</v>
      </c>
      <c r="H52" s="23">
        <f>G52/D$107</f>
        <v>216.21621621621622</v>
      </c>
    </row>
    <row r="53" spans="2:8" x14ac:dyDescent="0.3">
      <c r="B53" s="73">
        <v>0.41666666666666669</v>
      </c>
      <c r="C53" s="6" t="s">
        <v>32</v>
      </c>
      <c r="D53" s="33"/>
      <c r="E53" s="33"/>
      <c r="F53" s="34"/>
      <c r="G53" s="69"/>
      <c r="H53" s="23"/>
    </row>
    <row r="54" spans="2:8" x14ac:dyDescent="0.3">
      <c r="B54" s="73" t="s">
        <v>51</v>
      </c>
      <c r="C54" s="6" t="s">
        <v>104</v>
      </c>
      <c r="D54" s="33"/>
      <c r="E54" s="33"/>
      <c r="F54" s="34"/>
      <c r="G54" s="69"/>
      <c r="H54" s="23"/>
    </row>
    <row r="55" spans="2:8" x14ac:dyDescent="0.3">
      <c r="B55" s="73" t="s">
        <v>75</v>
      </c>
      <c r="C55" s="6" t="s">
        <v>105</v>
      </c>
      <c r="D55" s="33"/>
      <c r="E55" s="33"/>
      <c r="F55" s="34"/>
      <c r="G55" s="69"/>
      <c r="H55" s="23"/>
    </row>
    <row r="56" spans="2:8" x14ac:dyDescent="0.3">
      <c r="B56" s="72" t="s">
        <v>45</v>
      </c>
      <c r="C56" s="12" t="s">
        <v>74</v>
      </c>
      <c r="D56" s="33"/>
      <c r="E56" s="33"/>
      <c r="F56" s="34"/>
      <c r="G56" s="69"/>
      <c r="H56" s="23"/>
    </row>
    <row r="57" spans="2:8" x14ac:dyDescent="0.3">
      <c r="B57" s="72" t="s">
        <v>41</v>
      </c>
      <c r="C57" s="12" t="s">
        <v>107</v>
      </c>
      <c r="D57" s="33"/>
      <c r="E57" s="33"/>
      <c r="F57" s="34"/>
      <c r="G57" s="69"/>
      <c r="H57" s="23"/>
    </row>
    <row r="58" spans="2:8" x14ac:dyDescent="0.3">
      <c r="B58" s="73" t="s">
        <v>86</v>
      </c>
      <c r="C58" s="6" t="s">
        <v>106</v>
      </c>
      <c r="D58" s="33">
        <v>40</v>
      </c>
      <c r="E58" s="33">
        <v>1</v>
      </c>
      <c r="F58" s="34">
        <v>1600</v>
      </c>
      <c r="G58" s="69">
        <f>F58*E58*D58</f>
        <v>64000</v>
      </c>
      <c r="H58" s="23">
        <f>G58/D$107</f>
        <v>864.8648648648649</v>
      </c>
    </row>
    <row r="59" spans="2:8" x14ac:dyDescent="0.3">
      <c r="B59" s="72" t="s">
        <v>48</v>
      </c>
      <c r="C59" s="12" t="s">
        <v>49</v>
      </c>
      <c r="D59" s="33"/>
      <c r="E59" s="33"/>
      <c r="F59" s="34"/>
      <c r="G59" s="69"/>
      <c r="H59" s="23"/>
    </row>
    <row r="60" spans="2:8" ht="15" thickBot="1" x14ac:dyDescent="0.35">
      <c r="B60" s="72"/>
      <c r="C60" s="12" t="s">
        <v>35</v>
      </c>
      <c r="D60" s="80"/>
      <c r="E60" s="80"/>
      <c r="F60" s="34"/>
      <c r="G60" s="69"/>
      <c r="H60" s="23"/>
    </row>
    <row r="61" spans="2:8" ht="15" thickBot="1" x14ac:dyDescent="0.35">
      <c r="B61" s="72"/>
      <c r="C61" s="27" t="s">
        <v>20</v>
      </c>
      <c r="D61" s="4"/>
      <c r="E61" s="4"/>
      <c r="F61" s="5"/>
      <c r="G61" s="10"/>
      <c r="H61" s="26"/>
    </row>
    <row r="62" spans="2:8" x14ac:dyDescent="0.3">
      <c r="B62" s="72"/>
      <c r="C62" s="7" t="s">
        <v>56</v>
      </c>
      <c r="D62" s="33">
        <v>1</v>
      </c>
      <c r="E62" s="33">
        <v>12</v>
      </c>
      <c r="F62" s="34">
        <v>3000</v>
      </c>
      <c r="G62" s="69">
        <f>F62*E62*D62</f>
        <v>36000</v>
      </c>
      <c r="H62" s="23">
        <f>G62/D$107</f>
        <v>486.48648648648651</v>
      </c>
    </row>
    <row r="63" spans="2:8" s="51" customFormat="1" ht="28.8" x14ac:dyDescent="0.3">
      <c r="B63" s="75"/>
      <c r="C63" s="59" t="s">
        <v>81</v>
      </c>
      <c r="D63" s="37">
        <v>1</v>
      </c>
      <c r="E63" s="37">
        <v>12</v>
      </c>
      <c r="F63" s="81">
        <v>2000</v>
      </c>
      <c r="G63" s="82">
        <f>F63*E63*D63</f>
        <v>24000</v>
      </c>
      <c r="H63" s="50">
        <f>G63/D$107</f>
        <v>324.32432432432432</v>
      </c>
    </row>
    <row r="64" spans="2:8" x14ac:dyDescent="0.3">
      <c r="B64" s="73">
        <v>0.41666666666666669</v>
      </c>
      <c r="C64" s="6" t="s">
        <v>50</v>
      </c>
      <c r="D64" s="33"/>
      <c r="E64" s="33"/>
      <c r="F64" s="34"/>
      <c r="G64" s="69"/>
      <c r="H64" s="23"/>
    </row>
    <row r="65" spans="2:8" x14ac:dyDescent="0.3">
      <c r="B65" s="73" t="s">
        <v>69</v>
      </c>
      <c r="C65" s="12" t="s">
        <v>52</v>
      </c>
      <c r="D65" s="33"/>
      <c r="E65" s="33"/>
      <c r="F65" s="34"/>
      <c r="G65" s="69"/>
      <c r="H65" s="23"/>
    </row>
    <row r="66" spans="2:8" x14ac:dyDescent="0.3">
      <c r="B66" s="72" t="s">
        <v>41</v>
      </c>
      <c r="C66" s="12" t="s">
        <v>53</v>
      </c>
      <c r="D66" s="33"/>
      <c r="E66" s="33"/>
      <c r="F66" s="34"/>
      <c r="G66" s="69"/>
      <c r="H66" s="23"/>
    </row>
    <row r="67" spans="2:8" s="51" customFormat="1" ht="43.2" x14ac:dyDescent="0.3">
      <c r="B67" s="75" t="s">
        <v>54</v>
      </c>
      <c r="C67" s="49" t="s">
        <v>89</v>
      </c>
      <c r="D67" s="37">
        <v>40</v>
      </c>
      <c r="E67" s="37">
        <v>1</v>
      </c>
      <c r="F67" s="81">
        <v>3500</v>
      </c>
      <c r="G67" s="82">
        <f>F67*E67*D67</f>
        <v>140000</v>
      </c>
      <c r="H67" s="50">
        <f>G67/D$107</f>
        <v>1891.8918918918919</v>
      </c>
    </row>
    <row r="68" spans="2:8" x14ac:dyDescent="0.3">
      <c r="B68" s="72"/>
      <c r="C68" s="12" t="s">
        <v>55</v>
      </c>
      <c r="D68" s="33"/>
      <c r="E68" s="33"/>
      <c r="F68" s="34"/>
      <c r="G68" s="69"/>
      <c r="H68" s="23"/>
    </row>
    <row r="69" spans="2:8" x14ac:dyDescent="0.3">
      <c r="B69" s="72"/>
      <c r="C69" s="47" t="s">
        <v>57</v>
      </c>
      <c r="D69" s="33"/>
      <c r="E69" s="33"/>
      <c r="F69" s="34"/>
      <c r="G69" s="69"/>
      <c r="H69" s="23"/>
    </row>
    <row r="70" spans="2:8" x14ac:dyDescent="0.3">
      <c r="B70" s="72" t="s">
        <v>87</v>
      </c>
      <c r="C70" s="47" t="s">
        <v>58</v>
      </c>
      <c r="D70" s="33"/>
      <c r="E70" s="33"/>
      <c r="F70" s="34"/>
      <c r="G70" s="69"/>
      <c r="H70" s="23"/>
    </row>
    <row r="71" spans="2:8" x14ac:dyDescent="0.3">
      <c r="B71" s="72"/>
      <c r="C71" s="6" t="s">
        <v>59</v>
      </c>
      <c r="D71" s="33"/>
      <c r="E71" s="33"/>
      <c r="F71" s="34"/>
      <c r="G71" s="69"/>
      <c r="H71" s="23"/>
    </row>
    <row r="72" spans="2:8" x14ac:dyDescent="0.3">
      <c r="B72" s="72"/>
      <c r="C72" s="6" t="s">
        <v>60</v>
      </c>
      <c r="D72" s="33"/>
      <c r="E72" s="33"/>
      <c r="F72" s="34"/>
      <c r="G72" s="83"/>
      <c r="H72" s="23"/>
    </row>
    <row r="73" spans="2:8" x14ac:dyDescent="0.3">
      <c r="B73" s="72" t="s">
        <v>88</v>
      </c>
      <c r="C73" s="47" t="s">
        <v>30</v>
      </c>
      <c r="D73" s="33"/>
      <c r="E73" s="33"/>
      <c r="F73" s="34"/>
      <c r="G73" s="83"/>
      <c r="H73" s="23"/>
    </row>
    <row r="74" spans="2:8" ht="15" thickBot="1" x14ac:dyDescent="0.35">
      <c r="B74" s="72"/>
      <c r="C74" s="12" t="s">
        <v>35</v>
      </c>
      <c r="D74" s="33"/>
      <c r="E74" s="33"/>
      <c r="F74" s="34"/>
      <c r="G74" s="83"/>
      <c r="H74" s="23"/>
    </row>
    <row r="75" spans="2:8" ht="15" thickBot="1" x14ac:dyDescent="0.35">
      <c r="B75" s="72"/>
      <c r="C75" s="27" t="s">
        <v>21</v>
      </c>
      <c r="D75" s="4"/>
      <c r="E75" s="4"/>
      <c r="F75" s="5"/>
      <c r="G75" s="11"/>
      <c r="H75" s="24"/>
    </row>
    <row r="76" spans="2:8" x14ac:dyDescent="0.3">
      <c r="B76" s="72"/>
      <c r="C76" s="7" t="s">
        <v>31</v>
      </c>
      <c r="D76" s="33">
        <v>1</v>
      </c>
      <c r="E76" s="33">
        <v>8</v>
      </c>
      <c r="F76" s="34">
        <v>3000</v>
      </c>
      <c r="G76" s="69">
        <f>F76*E76*D76</f>
        <v>24000</v>
      </c>
      <c r="H76" s="23">
        <f>G76/D$107</f>
        <v>324.32432432432432</v>
      </c>
    </row>
    <row r="77" spans="2:8" x14ac:dyDescent="0.3">
      <c r="B77" s="72"/>
      <c r="C77" s="6" t="s">
        <v>79</v>
      </c>
      <c r="D77" s="33">
        <v>1</v>
      </c>
      <c r="E77" s="33">
        <v>8</v>
      </c>
      <c r="F77" s="34">
        <v>2000</v>
      </c>
      <c r="G77" s="69">
        <f>F77*E77*D77</f>
        <v>16000</v>
      </c>
      <c r="H77" s="23">
        <f>G77/D$107</f>
        <v>216.21621621621622</v>
      </c>
    </row>
    <row r="78" spans="2:8" x14ac:dyDescent="0.3">
      <c r="B78" s="73">
        <v>0.41666666666666669</v>
      </c>
      <c r="C78" s="6" t="s">
        <v>32</v>
      </c>
      <c r="D78" s="33"/>
      <c r="E78" s="33"/>
      <c r="F78" s="34"/>
      <c r="G78" s="69"/>
      <c r="H78" s="23"/>
    </row>
    <row r="79" spans="2:8" x14ac:dyDescent="0.3">
      <c r="B79" s="73" t="s">
        <v>61</v>
      </c>
      <c r="C79" s="6" t="s">
        <v>62</v>
      </c>
      <c r="D79" s="33"/>
      <c r="E79" s="33"/>
      <c r="F79" s="34"/>
      <c r="G79" s="69"/>
      <c r="H79" s="23"/>
    </row>
    <row r="80" spans="2:8" x14ac:dyDescent="0.3">
      <c r="B80" s="73"/>
      <c r="C80" s="7" t="s">
        <v>63</v>
      </c>
      <c r="D80" s="33">
        <v>40</v>
      </c>
      <c r="E80" s="77">
        <v>1</v>
      </c>
      <c r="F80" s="78">
        <v>850</v>
      </c>
      <c r="G80" s="79">
        <f>F80*E80*D80</f>
        <v>34000</v>
      </c>
      <c r="H80" s="22">
        <f>G80/D$107</f>
        <v>459.45945945945948</v>
      </c>
    </row>
    <row r="81" spans="2:8" x14ac:dyDescent="0.3">
      <c r="B81" s="73"/>
      <c r="C81" s="7" t="s">
        <v>64</v>
      </c>
      <c r="D81" s="77"/>
      <c r="E81" s="77"/>
      <c r="F81" s="78"/>
      <c r="G81" s="79"/>
      <c r="H81" s="22"/>
    </row>
    <row r="82" spans="2:8" x14ac:dyDescent="0.3">
      <c r="B82" s="73"/>
      <c r="C82" s="7" t="s">
        <v>65</v>
      </c>
      <c r="D82" s="33">
        <v>40</v>
      </c>
      <c r="E82" s="77">
        <v>1</v>
      </c>
      <c r="F82" s="78">
        <v>700</v>
      </c>
      <c r="G82" s="79">
        <f>F82*E82*D82</f>
        <v>28000</v>
      </c>
      <c r="H82" s="22">
        <f>G82/D$107</f>
        <v>378.37837837837839</v>
      </c>
    </row>
    <row r="83" spans="2:8" x14ac:dyDescent="0.3">
      <c r="B83" s="72" t="s">
        <v>45</v>
      </c>
      <c r="C83" s="12" t="s">
        <v>74</v>
      </c>
      <c r="D83" s="33"/>
      <c r="E83" s="33"/>
      <c r="F83" s="34"/>
      <c r="G83" s="69"/>
      <c r="H83" s="23"/>
    </row>
    <row r="84" spans="2:8" x14ac:dyDescent="0.3">
      <c r="B84" s="73" t="s">
        <v>68</v>
      </c>
      <c r="C84" s="55" t="s">
        <v>84</v>
      </c>
      <c r="D84" s="33">
        <v>40</v>
      </c>
      <c r="E84" s="84">
        <v>1</v>
      </c>
      <c r="F84" s="85">
        <v>1200</v>
      </c>
      <c r="G84" s="86">
        <f>F84*E84*D84</f>
        <v>48000</v>
      </c>
      <c r="H84" s="25">
        <f>G84/D$107</f>
        <v>648.64864864864865</v>
      </c>
    </row>
    <row r="85" spans="2:8" x14ac:dyDescent="0.3">
      <c r="B85" s="72" t="s">
        <v>66</v>
      </c>
      <c r="C85" s="7" t="s">
        <v>67</v>
      </c>
      <c r="D85" s="87"/>
      <c r="E85" s="87"/>
      <c r="F85" s="34"/>
      <c r="G85" s="83">
        <f t="shared" ref="G85" si="1">F85*E85*D85</f>
        <v>0</v>
      </c>
      <c r="H85" s="23">
        <f>G85/D$107</f>
        <v>0</v>
      </c>
    </row>
    <row r="86" spans="2:8" x14ac:dyDescent="0.3">
      <c r="B86" s="72" t="s">
        <v>48</v>
      </c>
      <c r="C86" s="12" t="s">
        <v>49</v>
      </c>
      <c r="D86" s="33"/>
      <c r="E86" s="33"/>
      <c r="F86" s="34"/>
      <c r="G86" s="69"/>
      <c r="H86" s="23"/>
    </row>
    <row r="87" spans="2:8" ht="15" thickBot="1" x14ac:dyDescent="0.35">
      <c r="B87" s="72"/>
      <c r="C87" s="12" t="s">
        <v>35</v>
      </c>
      <c r="D87" s="80"/>
      <c r="E87" s="80"/>
      <c r="F87" s="34"/>
      <c r="G87" s="69"/>
      <c r="H87" s="23"/>
    </row>
    <row r="88" spans="2:8" ht="15" thickBot="1" x14ac:dyDescent="0.35">
      <c r="B88" s="72"/>
      <c r="C88" s="27" t="s">
        <v>22</v>
      </c>
      <c r="D88" s="4"/>
      <c r="E88" s="4"/>
      <c r="F88" s="5"/>
      <c r="G88" s="11"/>
      <c r="H88" s="24"/>
    </row>
    <row r="89" spans="2:8" x14ac:dyDescent="0.3">
      <c r="B89" s="72"/>
      <c r="C89" s="7" t="s">
        <v>31</v>
      </c>
      <c r="D89" s="33">
        <v>1</v>
      </c>
      <c r="E89" s="33">
        <v>8</v>
      </c>
      <c r="F89" s="34">
        <v>3000</v>
      </c>
      <c r="G89" s="69">
        <f>F89*E89*D89</f>
        <v>24000</v>
      </c>
      <c r="H89" s="23">
        <f>G89/D$107</f>
        <v>324.32432432432432</v>
      </c>
    </row>
    <row r="90" spans="2:8" x14ac:dyDescent="0.3">
      <c r="B90" s="72"/>
      <c r="C90" s="6" t="s">
        <v>79</v>
      </c>
      <c r="D90" s="33">
        <v>1</v>
      </c>
      <c r="E90" s="33">
        <v>8</v>
      </c>
      <c r="F90" s="34">
        <v>2000</v>
      </c>
      <c r="G90" s="69">
        <f>F90*E90*D90</f>
        <v>16000</v>
      </c>
      <c r="H90" s="23">
        <f>G90/D$107</f>
        <v>216.21621621621622</v>
      </c>
    </row>
    <row r="91" spans="2:8" x14ac:dyDescent="0.3">
      <c r="B91" s="73">
        <v>0.41666666666666669</v>
      </c>
      <c r="C91" s="6" t="s">
        <v>32</v>
      </c>
      <c r="D91" s="33"/>
      <c r="E91" s="33"/>
      <c r="F91" s="34"/>
      <c r="G91" s="69"/>
      <c r="H91" s="23"/>
    </row>
    <row r="92" spans="2:8" x14ac:dyDescent="0.3">
      <c r="B92" s="73" t="s">
        <v>72</v>
      </c>
      <c r="C92" s="6" t="s">
        <v>73</v>
      </c>
      <c r="D92" s="33"/>
      <c r="E92" s="33"/>
      <c r="F92" s="34"/>
      <c r="G92" s="69"/>
      <c r="H92" s="23"/>
    </row>
    <row r="93" spans="2:8" s="58" customFormat="1" ht="28.8" x14ac:dyDescent="0.3">
      <c r="B93" s="76" t="s">
        <v>69</v>
      </c>
      <c r="C93" s="56" t="s">
        <v>85</v>
      </c>
      <c r="D93" s="37">
        <v>40</v>
      </c>
      <c r="E93" s="88">
        <v>1</v>
      </c>
      <c r="F93" s="89">
        <v>2400</v>
      </c>
      <c r="G93" s="90">
        <f>F93*E93*D93</f>
        <v>96000</v>
      </c>
      <c r="H93" s="57">
        <f>G93/D$107</f>
        <v>1297.2972972972973</v>
      </c>
    </row>
    <row r="94" spans="2:8" x14ac:dyDescent="0.3">
      <c r="B94" s="72" t="s">
        <v>41</v>
      </c>
      <c r="C94" s="6" t="s">
        <v>24</v>
      </c>
      <c r="D94" s="33"/>
      <c r="E94" s="33"/>
      <c r="F94" s="34"/>
      <c r="G94" s="83"/>
      <c r="H94" s="23"/>
    </row>
    <row r="95" spans="2:8" x14ac:dyDescent="0.3">
      <c r="B95" s="72" t="s">
        <v>108</v>
      </c>
      <c r="C95" s="6" t="s">
        <v>109</v>
      </c>
      <c r="D95" s="33"/>
      <c r="E95" s="33"/>
      <c r="F95" s="34"/>
      <c r="G95" s="83"/>
      <c r="H95" s="23"/>
    </row>
    <row r="96" spans="2:8" x14ac:dyDescent="0.3">
      <c r="B96" s="73" t="s">
        <v>110</v>
      </c>
      <c r="C96" s="54" t="s">
        <v>83</v>
      </c>
      <c r="D96" s="33"/>
      <c r="E96" s="33"/>
      <c r="F96" s="34"/>
      <c r="G96" s="83"/>
      <c r="H96" s="23"/>
    </row>
    <row r="97" spans="2:8" x14ac:dyDescent="0.3">
      <c r="B97" s="72" t="s">
        <v>48</v>
      </c>
      <c r="C97" s="6" t="s">
        <v>49</v>
      </c>
      <c r="D97" s="33"/>
      <c r="E97" s="33"/>
      <c r="F97" s="34"/>
      <c r="G97" s="83"/>
      <c r="H97" s="23"/>
    </row>
    <row r="98" spans="2:8" ht="15" thickBot="1" x14ac:dyDescent="0.35">
      <c r="B98" s="72"/>
      <c r="C98" s="12" t="s">
        <v>35</v>
      </c>
      <c r="D98" s="80"/>
      <c r="E98" s="80"/>
      <c r="F98" s="34"/>
      <c r="G98" s="69"/>
      <c r="H98" s="23"/>
    </row>
    <row r="99" spans="2:8" ht="15" thickBot="1" x14ac:dyDescent="0.35">
      <c r="B99" s="72"/>
      <c r="C99" s="27" t="s">
        <v>103</v>
      </c>
      <c r="D99" s="4"/>
      <c r="E99" s="4"/>
      <c r="F99" s="5"/>
      <c r="G99" s="11"/>
      <c r="H99" s="24"/>
    </row>
    <row r="100" spans="2:8" x14ac:dyDescent="0.3">
      <c r="B100" s="72"/>
      <c r="C100" s="32" t="s">
        <v>78</v>
      </c>
      <c r="D100" s="38">
        <v>1</v>
      </c>
      <c r="E100" s="38">
        <v>1</v>
      </c>
      <c r="F100" s="28">
        <v>14000</v>
      </c>
      <c r="G100" s="29">
        <f>F100*E100*D100</f>
        <v>14000</v>
      </c>
      <c r="H100" s="30">
        <f>G100/D$107</f>
        <v>189.18918918918919</v>
      </c>
    </row>
    <row r="101" spans="2:8" x14ac:dyDescent="0.3">
      <c r="B101" s="72"/>
      <c r="C101" s="6" t="s">
        <v>80</v>
      </c>
      <c r="D101" s="33">
        <v>1</v>
      </c>
      <c r="E101" s="33">
        <v>4</v>
      </c>
      <c r="F101" s="34">
        <v>2000</v>
      </c>
      <c r="G101" s="69">
        <f t="shared" ref="G101" si="2">F101*E101*D101</f>
        <v>8000</v>
      </c>
      <c r="H101" s="23">
        <f>G101/D$107</f>
        <v>108.10810810810811</v>
      </c>
    </row>
    <row r="102" spans="2:8" x14ac:dyDescent="0.3">
      <c r="B102" s="73">
        <v>0.5</v>
      </c>
      <c r="C102" s="6" t="s">
        <v>50</v>
      </c>
      <c r="D102" s="33"/>
      <c r="E102" s="33"/>
      <c r="F102" s="34"/>
      <c r="G102" s="69"/>
      <c r="H102" s="23"/>
    </row>
    <row r="103" spans="2:8" x14ac:dyDescent="0.3">
      <c r="B103" s="72" t="s">
        <v>75</v>
      </c>
      <c r="C103" s="6" t="s">
        <v>76</v>
      </c>
      <c r="D103" s="33"/>
      <c r="E103" s="33"/>
      <c r="F103" s="34"/>
      <c r="G103" s="69"/>
      <c r="H103" s="23"/>
    </row>
    <row r="104" spans="2:8" ht="15" thickBot="1" x14ac:dyDescent="0.35">
      <c r="B104" s="72" t="s">
        <v>29</v>
      </c>
      <c r="C104" s="39" t="s">
        <v>77</v>
      </c>
      <c r="D104" s="43"/>
      <c r="E104" s="43"/>
      <c r="F104" s="40"/>
      <c r="G104" s="41"/>
      <c r="H104" s="42"/>
    </row>
    <row r="105" spans="2:8" x14ac:dyDescent="0.3">
      <c r="C105" s="13"/>
      <c r="D105" s="31"/>
      <c r="E105" s="35" t="s">
        <v>111</v>
      </c>
      <c r="F105" s="36"/>
      <c r="G105" s="119">
        <f>G107/F$4</f>
        <v>534.45945945945948</v>
      </c>
      <c r="H105" s="120"/>
    </row>
    <row r="106" spans="2:8" x14ac:dyDescent="0.3">
      <c r="C106" s="13"/>
      <c r="D106" s="37"/>
      <c r="E106" s="35" t="s">
        <v>13</v>
      </c>
      <c r="F106" s="36"/>
      <c r="G106" s="121">
        <f>SUM(G21:G104)</f>
        <v>1582000</v>
      </c>
      <c r="H106" s="122"/>
    </row>
    <row r="107" spans="2:8" ht="15" thickBot="1" x14ac:dyDescent="0.35">
      <c r="C107" s="14" t="s">
        <v>18</v>
      </c>
      <c r="D107" s="15">
        <v>74</v>
      </c>
      <c r="E107" s="16" t="s">
        <v>25</v>
      </c>
      <c r="F107" s="17"/>
      <c r="G107" s="114">
        <f>G106/D107</f>
        <v>21378.37837837838</v>
      </c>
      <c r="H107" s="115"/>
    </row>
    <row r="109" spans="2:8" x14ac:dyDescent="0.3">
      <c r="C109" t="s">
        <v>14</v>
      </c>
    </row>
    <row r="110" spans="2:8" x14ac:dyDescent="0.3">
      <c r="C110" t="s">
        <v>15</v>
      </c>
    </row>
    <row r="111" spans="2:8" x14ac:dyDescent="0.3">
      <c r="C111" t="s">
        <v>16</v>
      </c>
    </row>
    <row r="115" spans="3:3" x14ac:dyDescent="0.3">
      <c r="C115" s="21"/>
    </row>
    <row r="117" spans="3:3" x14ac:dyDescent="0.3">
      <c r="C117" s="21"/>
    </row>
    <row r="118" spans="3:3" x14ac:dyDescent="0.3">
      <c r="C118" s="21"/>
    </row>
  </sheetData>
  <mergeCells count="26">
    <mergeCell ref="G107:H107"/>
    <mergeCell ref="C15:H15"/>
    <mergeCell ref="C16:H16"/>
    <mergeCell ref="C17:H17"/>
    <mergeCell ref="C18:H18"/>
    <mergeCell ref="G105:H105"/>
    <mergeCell ref="G106:H106"/>
    <mergeCell ref="C14:H14"/>
    <mergeCell ref="D5:E5"/>
    <mergeCell ref="F5:H5"/>
    <mergeCell ref="D6:E6"/>
    <mergeCell ref="F6:H6"/>
    <mergeCell ref="D7:E7"/>
    <mergeCell ref="F7:H7"/>
    <mergeCell ref="C9:H9"/>
    <mergeCell ref="C10:H10"/>
    <mergeCell ref="C11:H11"/>
    <mergeCell ref="C12:H12"/>
    <mergeCell ref="C13:H13"/>
    <mergeCell ref="D4:E4"/>
    <mergeCell ref="F4:H4"/>
    <mergeCell ref="C2:C3"/>
    <mergeCell ref="D2:E2"/>
    <mergeCell ref="F2:H2"/>
    <mergeCell ref="D3:E3"/>
    <mergeCell ref="F3:H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12EB-298A-4A89-BF69-D2A86EDF1C42}">
  <dimension ref="B1:H118"/>
  <sheetViews>
    <sheetView tabSelected="1" zoomScaleNormal="100" workbookViewId="0">
      <selection activeCell="B8" sqref="B8"/>
    </sheetView>
  </sheetViews>
  <sheetFormatPr defaultColWidth="9.109375" defaultRowHeight="14.4" x14ac:dyDescent="0.3"/>
  <cols>
    <col min="2" max="2" width="15.88671875" style="48" customWidth="1"/>
    <col min="3" max="3" width="51.33203125" customWidth="1"/>
    <col min="4" max="4" width="8.6640625" customWidth="1"/>
    <col min="5" max="5" width="11.33203125" customWidth="1"/>
    <col min="6" max="6" width="16.33203125" style="1" customWidth="1"/>
    <col min="7" max="7" width="15.5546875" style="1" customWidth="1"/>
    <col min="8" max="8" width="16.33203125" style="20" customWidth="1"/>
    <col min="9" max="9" width="11" bestFit="1" customWidth="1"/>
  </cols>
  <sheetData>
    <row r="1" spans="3:8" ht="15" thickBot="1" x14ac:dyDescent="0.35"/>
    <row r="2" spans="3:8" x14ac:dyDescent="0.3">
      <c r="C2" s="94"/>
      <c r="D2" s="96" t="s">
        <v>0</v>
      </c>
      <c r="E2" s="96"/>
      <c r="F2" s="97" t="s">
        <v>117</v>
      </c>
      <c r="G2" s="97"/>
      <c r="H2" s="98"/>
    </row>
    <row r="3" spans="3:8" x14ac:dyDescent="0.3">
      <c r="C3" s="95"/>
      <c r="D3" s="91" t="s">
        <v>1</v>
      </c>
      <c r="E3" s="91"/>
      <c r="F3" s="99"/>
      <c r="G3" s="99"/>
      <c r="H3" s="100"/>
    </row>
    <row r="4" spans="3:8" x14ac:dyDescent="0.3">
      <c r="C4" s="2" t="s">
        <v>2</v>
      </c>
      <c r="D4" s="91" t="s">
        <v>3</v>
      </c>
      <c r="E4" s="91"/>
      <c r="F4" s="92">
        <v>50</v>
      </c>
      <c r="G4" s="92"/>
      <c r="H4" s="93"/>
    </row>
    <row r="5" spans="3:8" x14ac:dyDescent="0.3">
      <c r="C5" s="53" t="s">
        <v>71</v>
      </c>
      <c r="D5" s="91" t="s">
        <v>4</v>
      </c>
      <c r="E5" s="91"/>
      <c r="F5" s="123" t="s">
        <v>118</v>
      </c>
      <c r="G5" s="92"/>
      <c r="H5" s="93"/>
    </row>
    <row r="6" spans="3:8" x14ac:dyDescent="0.3">
      <c r="C6" s="3" t="s">
        <v>5</v>
      </c>
      <c r="D6" s="91" t="s">
        <v>6</v>
      </c>
      <c r="E6" s="91"/>
      <c r="F6" s="104" t="s">
        <v>90</v>
      </c>
      <c r="G6" s="105"/>
      <c r="H6" s="106"/>
    </row>
    <row r="7" spans="3:8" ht="15" thickBot="1" x14ac:dyDescent="0.35">
      <c r="C7" s="52" t="s">
        <v>70</v>
      </c>
      <c r="D7" s="107" t="s">
        <v>7</v>
      </c>
      <c r="E7" s="107"/>
      <c r="F7" s="108" t="s">
        <v>94</v>
      </c>
      <c r="G7" s="109"/>
      <c r="H7" s="110"/>
    </row>
    <row r="8" spans="3:8" ht="15" thickBot="1" x14ac:dyDescent="0.35"/>
    <row r="9" spans="3:8" x14ac:dyDescent="0.3">
      <c r="C9" s="111" t="s">
        <v>95</v>
      </c>
      <c r="D9" s="112"/>
      <c r="E9" s="112"/>
      <c r="F9" s="112"/>
      <c r="G9" s="112"/>
      <c r="H9" s="113"/>
    </row>
    <row r="10" spans="3:8" x14ac:dyDescent="0.3">
      <c r="C10" s="124" t="s">
        <v>119</v>
      </c>
      <c r="D10" s="102"/>
      <c r="E10" s="102"/>
      <c r="F10" s="102"/>
      <c r="G10" s="102"/>
      <c r="H10" s="103"/>
    </row>
    <row r="11" spans="3:8" x14ac:dyDescent="0.3">
      <c r="C11" s="124" t="s">
        <v>120</v>
      </c>
      <c r="D11" s="102"/>
      <c r="E11" s="102"/>
      <c r="F11" s="102"/>
      <c r="G11" s="102"/>
      <c r="H11" s="103"/>
    </row>
    <row r="12" spans="3:8" x14ac:dyDescent="0.3">
      <c r="C12" s="101" t="s">
        <v>96</v>
      </c>
      <c r="D12" s="102"/>
      <c r="E12" s="102"/>
      <c r="F12" s="102"/>
      <c r="G12" s="102"/>
      <c r="H12" s="103"/>
    </row>
    <row r="13" spans="3:8" x14ac:dyDescent="0.3">
      <c r="C13" s="101" t="s">
        <v>97</v>
      </c>
      <c r="D13" s="102"/>
      <c r="E13" s="102"/>
      <c r="F13" s="102"/>
      <c r="G13" s="102"/>
      <c r="H13" s="103"/>
    </row>
    <row r="14" spans="3:8" x14ac:dyDescent="0.3">
      <c r="C14" s="101" t="s">
        <v>102</v>
      </c>
      <c r="D14" s="102"/>
      <c r="E14" s="102"/>
      <c r="F14" s="102"/>
      <c r="G14" s="102"/>
      <c r="H14" s="103"/>
    </row>
    <row r="15" spans="3:8" x14ac:dyDescent="0.3">
      <c r="C15" s="101" t="s">
        <v>98</v>
      </c>
      <c r="D15" s="102"/>
      <c r="E15" s="102"/>
      <c r="F15" s="102"/>
      <c r="G15" s="102"/>
      <c r="H15" s="103"/>
    </row>
    <row r="16" spans="3:8" x14ac:dyDescent="0.3">
      <c r="C16" s="101" t="s">
        <v>99</v>
      </c>
      <c r="D16" s="102"/>
      <c r="E16" s="102"/>
      <c r="F16" s="102"/>
      <c r="G16" s="102"/>
      <c r="H16" s="103"/>
    </row>
    <row r="17" spans="2:8" x14ac:dyDescent="0.3">
      <c r="C17" s="101" t="s">
        <v>100</v>
      </c>
      <c r="D17" s="102"/>
      <c r="E17" s="102"/>
      <c r="F17" s="102"/>
      <c r="G17" s="102"/>
      <c r="H17" s="103"/>
    </row>
    <row r="18" spans="2:8" ht="15" thickBot="1" x14ac:dyDescent="0.35">
      <c r="C18" s="116" t="s">
        <v>101</v>
      </c>
      <c r="D18" s="117"/>
      <c r="E18" s="117"/>
      <c r="F18" s="117"/>
      <c r="G18" s="117"/>
      <c r="H18" s="118"/>
    </row>
    <row r="19" spans="2:8" ht="15" thickBot="1" x14ac:dyDescent="0.35"/>
    <row r="20" spans="2:8" x14ac:dyDescent="0.3">
      <c r="C20" s="64" t="s">
        <v>91</v>
      </c>
      <c r="D20" s="65" t="s">
        <v>8</v>
      </c>
      <c r="E20" s="65" t="s">
        <v>9</v>
      </c>
      <c r="F20" s="66" t="s">
        <v>10</v>
      </c>
      <c r="G20" s="66" t="s">
        <v>11</v>
      </c>
      <c r="H20" s="67" t="s">
        <v>17</v>
      </c>
    </row>
    <row r="21" spans="2:8" x14ac:dyDescent="0.3">
      <c r="C21" s="60" t="s">
        <v>92</v>
      </c>
      <c r="D21" s="61"/>
      <c r="E21" s="61"/>
      <c r="F21" s="62"/>
      <c r="G21" s="62"/>
      <c r="H21" s="63"/>
    </row>
    <row r="22" spans="2:8" x14ac:dyDescent="0.3">
      <c r="C22" s="125" t="s">
        <v>121</v>
      </c>
      <c r="D22" s="70">
        <v>25</v>
      </c>
      <c r="E22" s="70">
        <v>3</v>
      </c>
      <c r="F22" s="1">
        <v>7000</v>
      </c>
      <c r="G22" s="44">
        <f>F22*E22*D22</f>
        <v>525000</v>
      </c>
      <c r="H22" s="23">
        <f>G22/D$107</f>
        <v>7094.594594594595</v>
      </c>
    </row>
    <row r="23" spans="2:8" x14ac:dyDescent="0.3">
      <c r="C23" s="60" t="s">
        <v>93</v>
      </c>
      <c r="D23" s="61"/>
      <c r="E23" s="61"/>
      <c r="F23" s="62"/>
      <c r="G23" s="62"/>
      <c r="H23" s="63"/>
    </row>
    <row r="24" spans="2:8" ht="15" thickBot="1" x14ac:dyDescent="0.35">
      <c r="C24" s="125" t="s">
        <v>121</v>
      </c>
      <c r="D24" s="70">
        <v>25</v>
      </c>
      <c r="E24" s="70">
        <v>3</v>
      </c>
      <c r="F24" s="1">
        <v>7000</v>
      </c>
      <c r="G24" s="44">
        <f>F24*E24*D24</f>
        <v>525000</v>
      </c>
      <c r="H24" s="23">
        <f>G24/D$107</f>
        <v>7094.594594594595</v>
      </c>
    </row>
    <row r="25" spans="2:8" ht="15" thickBot="1" x14ac:dyDescent="0.35">
      <c r="B25" s="71"/>
      <c r="C25" s="27" t="s">
        <v>37</v>
      </c>
      <c r="D25" s="8"/>
      <c r="E25" s="8"/>
      <c r="F25" s="8"/>
      <c r="G25" s="9"/>
      <c r="H25" s="26"/>
    </row>
    <row r="26" spans="2:8" x14ac:dyDescent="0.3">
      <c r="B26" s="72"/>
      <c r="C26" s="7" t="s">
        <v>26</v>
      </c>
      <c r="D26" s="33">
        <v>1</v>
      </c>
      <c r="E26" s="33">
        <v>6</v>
      </c>
      <c r="F26" s="34">
        <v>3000</v>
      </c>
      <c r="G26" s="69">
        <f>F26*E26*D26</f>
        <v>18000</v>
      </c>
      <c r="H26" s="23">
        <f>G26/D$107</f>
        <v>243.24324324324326</v>
      </c>
    </row>
    <row r="27" spans="2:8" x14ac:dyDescent="0.3">
      <c r="B27" s="72"/>
      <c r="C27" s="6" t="s">
        <v>82</v>
      </c>
      <c r="D27" s="33">
        <v>1</v>
      </c>
      <c r="E27" s="33">
        <v>6</v>
      </c>
      <c r="F27" s="34">
        <v>2000</v>
      </c>
      <c r="G27" s="69">
        <f>F27*E27*D27</f>
        <v>12000</v>
      </c>
      <c r="H27" s="23">
        <f>G27/D$107</f>
        <v>162.16216216216216</v>
      </c>
    </row>
    <row r="28" spans="2:8" x14ac:dyDescent="0.3">
      <c r="B28" s="72" t="s">
        <v>29</v>
      </c>
      <c r="C28" s="46" t="s">
        <v>27</v>
      </c>
      <c r="D28" s="33"/>
      <c r="E28" s="33"/>
      <c r="F28" s="34"/>
      <c r="G28" s="69"/>
      <c r="H28" s="23"/>
    </row>
    <row r="29" spans="2:8" x14ac:dyDescent="0.3">
      <c r="B29" s="72"/>
      <c r="C29" s="47" t="s">
        <v>28</v>
      </c>
      <c r="D29" s="33"/>
      <c r="E29" s="33"/>
      <c r="F29" s="34"/>
      <c r="G29" s="69"/>
      <c r="H29" s="23"/>
    </row>
    <row r="30" spans="2:8" x14ac:dyDescent="0.3">
      <c r="B30" s="72"/>
      <c r="C30" s="47" t="s">
        <v>34</v>
      </c>
      <c r="D30" s="33"/>
      <c r="E30" s="33"/>
      <c r="F30" s="34"/>
      <c r="G30" s="69"/>
      <c r="H30" s="23"/>
    </row>
    <row r="31" spans="2:8" x14ac:dyDescent="0.3">
      <c r="B31" s="72"/>
      <c r="C31" s="6" t="s">
        <v>33</v>
      </c>
      <c r="D31" s="33"/>
      <c r="E31" s="33"/>
      <c r="F31" s="34"/>
      <c r="G31" s="69"/>
      <c r="H31" s="23"/>
    </row>
    <row r="32" spans="2:8" x14ac:dyDescent="0.3">
      <c r="B32" s="72"/>
      <c r="C32" s="6" t="s">
        <v>36</v>
      </c>
      <c r="D32" s="33"/>
      <c r="E32" s="33"/>
      <c r="F32" s="34"/>
      <c r="G32" s="69"/>
      <c r="H32" s="23"/>
    </row>
    <row r="33" spans="2:8" x14ac:dyDescent="0.3">
      <c r="B33" s="72"/>
      <c r="C33" s="47" t="s">
        <v>30</v>
      </c>
      <c r="D33" s="33"/>
      <c r="E33" s="33"/>
      <c r="F33" s="34"/>
      <c r="G33" s="69"/>
      <c r="H33" s="23"/>
    </row>
    <row r="34" spans="2:8" ht="15" thickBot="1" x14ac:dyDescent="0.35">
      <c r="B34" s="72"/>
      <c r="C34" s="12" t="s">
        <v>35</v>
      </c>
      <c r="D34" s="33"/>
      <c r="E34" s="33"/>
      <c r="F34" s="34"/>
      <c r="G34" s="69"/>
      <c r="H34" s="23"/>
    </row>
    <row r="35" spans="2:8" ht="15" thickBot="1" x14ac:dyDescent="0.35">
      <c r="B35" s="72"/>
      <c r="C35" s="27" t="s">
        <v>23</v>
      </c>
      <c r="D35" s="4"/>
      <c r="E35" s="4"/>
      <c r="F35" s="5"/>
      <c r="G35" s="10"/>
      <c r="H35" s="26"/>
    </row>
    <row r="36" spans="2:8" x14ac:dyDescent="0.3">
      <c r="B36" s="72"/>
      <c r="C36" s="7" t="s">
        <v>31</v>
      </c>
      <c r="D36" s="33">
        <v>1</v>
      </c>
      <c r="E36" s="33">
        <v>8</v>
      </c>
      <c r="F36" s="34">
        <v>3000</v>
      </c>
      <c r="G36" s="69">
        <f>F36*E36*D36</f>
        <v>24000</v>
      </c>
      <c r="H36" s="23">
        <f>G36/D$107</f>
        <v>324.32432432432432</v>
      </c>
    </row>
    <row r="37" spans="2:8" x14ac:dyDescent="0.3">
      <c r="B37" s="72"/>
      <c r="C37" s="6" t="s">
        <v>79</v>
      </c>
      <c r="D37" s="33">
        <v>1</v>
      </c>
      <c r="E37" s="33">
        <v>8</v>
      </c>
      <c r="F37" s="34">
        <v>2000</v>
      </c>
      <c r="G37" s="69">
        <f>F37*E37*D37</f>
        <v>16000</v>
      </c>
      <c r="H37" s="23">
        <f>G37/D$107</f>
        <v>216.21621621621622</v>
      </c>
    </row>
    <row r="38" spans="2:8" x14ac:dyDescent="0.3">
      <c r="B38" s="73">
        <v>0.41666666666666669</v>
      </c>
      <c r="C38" s="6" t="s">
        <v>32</v>
      </c>
      <c r="D38" s="33"/>
      <c r="E38" s="33"/>
      <c r="F38" s="34"/>
      <c r="G38" s="69"/>
      <c r="H38" s="23"/>
    </row>
    <row r="39" spans="2:8" x14ac:dyDescent="0.3">
      <c r="B39" s="72" t="s">
        <v>43</v>
      </c>
      <c r="C39" s="6" t="s">
        <v>44</v>
      </c>
      <c r="D39" s="33"/>
      <c r="E39" s="33"/>
      <c r="F39" s="34"/>
      <c r="G39" s="69"/>
      <c r="H39" s="23"/>
    </row>
    <row r="40" spans="2:8" x14ac:dyDescent="0.3">
      <c r="B40" s="72"/>
      <c r="C40" s="6" t="s">
        <v>112</v>
      </c>
      <c r="D40" s="33">
        <v>50</v>
      </c>
      <c r="E40" s="33">
        <v>1</v>
      </c>
      <c r="F40" s="34">
        <v>1500</v>
      </c>
      <c r="G40" s="69">
        <f>F40*E40*D40</f>
        <v>75000</v>
      </c>
      <c r="H40" s="23">
        <f>G40/D$107</f>
        <v>1013.5135135135135</v>
      </c>
    </row>
    <row r="41" spans="2:8" s="18" customFormat="1" x14ac:dyDescent="0.3">
      <c r="B41" s="74"/>
      <c r="C41" s="19" t="s">
        <v>40</v>
      </c>
      <c r="D41" s="77"/>
      <c r="E41" s="77"/>
      <c r="F41" s="78"/>
      <c r="G41" s="79"/>
      <c r="H41" s="22"/>
    </row>
    <row r="42" spans="2:8" x14ac:dyDescent="0.3">
      <c r="B42" s="72"/>
      <c r="C42" s="12" t="s">
        <v>39</v>
      </c>
      <c r="D42" s="33"/>
      <c r="E42" s="33"/>
      <c r="F42" s="34"/>
      <c r="G42" s="69"/>
      <c r="H42" s="23"/>
    </row>
    <row r="43" spans="2:8" x14ac:dyDescent="0.3">
      <c r="B43" s="72"/>
      <c r="C43" s="12" t="s">
        <v>38</v>
      </c>
      <c r="D43" s="33"/>
      <c r="E43" s="33"/>
      <c r="F43" s="34"/>
      <c r="G43" s="69"/>
      <c r="H43" s="23"/>
    </row>
    <row r="44" spans="2:8" x14ac:dyDescent="0.3">
      <c r="B44" s="72" t="s">
        <v>45</v>
      </c>
      <c r="C44" s="12" t="s">
        <v>74</v>
      </c>
      <c r="D44" s="33"/>
      <c r="E44" s="33"/>
      <c r="F44" s="34"/>
      <c r="G44" s="69"/>
      <c r="H44" s="23"/>
    </row>
    <row r="45" spans="2:8" x14ac:dyDescent="0.3">
      <c r="B45" s="72" t="s">
        <v>42</v>
      </c>
      <c r="C45" s="12" t="s">
        <v>46</v>
      </c>
      <c r="D45" s="33"/>
      <c r="E45" s="33"/>
      <c r="F45" s="34"/>
      <c r="G45" s="69"/>
      <c r="H45" s="23"/>
    </row>
    <row r="46" spans="2:8" x14ac:dyDescent="0.3">
      <c r="B46" s="72"/>
      <c r="C46" s="12" t="s">
        <v>12</v>
      </c>
      <c r="D46" s="33"/>
      <c r="E46" s="33"/>
      <c r="F46" s="34"/>
      <c r="G46" s="69"/>
      <c r="H46" s="23"/>
    </row>
    <row r="47" spans="2:8" x14ac:dyDescent="0.3">
      <c r="B47" s="72"/>
      <c r="C47" s="12" t="s">
        <v>47</v>
      </c>
      <c r="D47" s="33"/>
      <c r="E47" s="33"/>
      <c r="F47" s="34"/>
      <c r="G47" s="69">
        <f t="shared" ref="G47" si="0">F47*E47*D47</f>
        <v>0</v>
      </c>
      <c r="H47" s="23">
        <f>G47/D$107</f>
        <v>0</v>
      </c>
    </row>
    <row r="48" spans="2:8" x14ac:dyDescent="0.3">
      <c r="B48" s="72" t="s">
        <v>48</v>
      </c>
      <c r="C48" s="12" t="s">
        <v>49</v>
      </c>
      <c r="D48" s="33"/>
      <c r="E48" s="33"/>
      <c r="F48" s="34"/>
      <c r="G48" s="69"/>
      <c r="H48" s="23"/>
    </row>
    <row r="49" spans="2:8" ht="15" thickBot="1" x14ac:dyDescent="0.35">
      <c r="B49" s="72"/>
      <c r="C49" s="12" t="s">
        <v>35</v>
      </c>
      <c r="D49" s="80"/>
      <c r="E49" s="80"/>
      <c r="F49" s="34"/>
      <c r="G49" s="69"/>
      <c r="H49" s="23"/>
    </row>
    <row r="50" spans="2:8" ht="15" thickBot="1" x14ac:dyDescent="0.35">
      <c r="B50" s="72"/>
      <c r="C50" s="27" t="s">
        <v>19</v>
      </c>
      <c r="D50" s="4"/>
      <c r="E50" s="4"/>
      <c r="F50" s="5"/>
      <c r="G50" s="10"/>
      <c r="H50" s="26"/>
    </row>
    <row r="51" spans="2:8" x14ac:dyDescent="0.3">
      <c r="B51" s="72"/>
      <c r="C51" s="7" t="s">
        <v>31</v>
      </c>
      <c r="D51" s="33">
        <v>1</v>
      </c>
      <c r="E51" s="33">
        <v>8</v>
      </c>
      <c r="F51" s="34">
        <v>3000</v>
      </c>
      <c r="G51" s="69">
        <f>F51*E51*D51</f>
        <v>24000</v>
      </c>
      <c r="H51" s="23">
        <f>G51/D$107</f>
        <v>324.32432432432432</v>
      </c>
    </row>
    <row r="52" spans="2:8" x14ac:dyDescent="0.3">
      <c r="B52" s="72"/>
      <c r="C52" s="6" t="s">
        <v>79</v>
      </c>
      <c r="D52" s="33">
        <v>1</v>
      </c>
      <c r="E52" s="33">
        <v>8</v>
      </c>
      <c r="F52" s="34">
        <v>2000</v>
      </c>
      <c r="G52" s="69">
        <f>F52*E52*D52</f>
        <v>16000</v>
      </c>
      <c r="H52" s="23">
        <f>G52/D$107</f>
        <v>216.21621621621622</v>
      </c>
    </row>
    <row r="53" spans="2:8" x14ac:dyDescent="0.3">
      <c r="B53" s="73">
        <v>0.41666666666666669</v>
      </c>
      <c r="C53" s="6" t="s">
        <v>32</v>
      </c>
      <c r="D53" s="33"/>
      <c r="E53" s="33"/>
      <c r="F53" s="34"/>
      <c r="G53" s="69"/>
      <c r="H53" s="23"/>
    </row>
    <row r="54" spans="2:8" x14ac:dyDescent="0.3">
      <c r="B54" s="73" t="s">
        <v>51</v>
      </c>
      <c r="C54" s="6" t="s">
        <v>104</v>
      </c>
      <c r="D54" s="33"/>
      <c r="E54" s="33"/>
      <c r="F54" s="34"/>
      <c r="G54" s="69"/>
      <c r="H54" s="23"/>
    </row>
    <row r="55" spans="2:8" x14ac:dyDescent="0.3">
      <c r="B55" s="73" t="s">
        <v>75</v>
      </c>
      <c r="C55" s="6" t="s">
        <v>105</v>
      </c>
      <c r="D55" s="33"/>
      <c r="E55" s="33"/>
      <c r="F55" s="34"/>
      <c r="G55" s="69"/>
      <c r="H55" s="23"/>
    </row>
    <row r="56" spans="2:8" x14ac:dyDescent="0.3">
      <c r="B56" s="72" t="s">
        <v>45</v>
      </c>
      <c r="C56" s="12" t="s">
        <v>74</v>
      </c>
      <c r="D56" s="33"/>
      <c r="E56" s="33"/>
      <c r="F56" s="34"/>
      <c r="G56" s="69"/>
      <c r="H56" s="23"/>
    </row>
    <row r="57" spans="2:8" x14ac:dyDescent="0.3">
      <c r="B57" s="72" t="s">
        <v>41</v>
      </c>
      <c r="C57" s="12" t="s">
        <v>107</v>
      </c>
      <c r="D57" s="33"/>
      <c r="E57" s="33"/>
      <c r="F57" s="34"/>
      <c r="G57" s="69"/>
      <c r="H57" s="23"/>
    </row>
    <row r="58" spans="2:8" x14ac:dyDescent="0.3">
      <c r="B58" s="73" t="s">
        <v>86</v>
      </c>
      <c r="C58" s="6" t="s">
        <v>106</v>
      </c>
      <c r="D58" s="33">
        <v>50</v>
      </c>
      <c r="E58" s="33">
        <v>1</v>
      </c>
      <c r="F58" s="34">
        <v>1600</v>
      </c>
      <c r="G58" s="69">
        <f>F58*E58*D58</f>
        <v>80000</v>
      </c>
      <c r="H58" s="23">
        <f>G58/D$107</f>
        <v>1081.081081081081</v>
      </c>
    </row>
    <row r="59" spans="2:8" x14ac:dyDescent="0.3">
      <c r="B59" s="72" t="s">
        <v>48</v>
      </c>
      <c r="C59" s="12" t="s">
        <v>49</v>
      </c>
      <c r="D59" s="33"/>
      <c r="E59" s="33"/>
      <c r="F59" s="34"/>
      <c r="G59" s="69"/>
      <c r="H59" s="23"/>
    </row>
    <row r="60" spans="2:8" ht="15" thickBot="1" x14ac:dyDescent="0.35">
      <c r="B60" s="72"/>
      <c r="C60" s="12" t="s">
        <v>35</v>
      </c>
      <c r="D60" s="80"/>
      <c r="E60" s="80"/>
      <c r="F60" s="34"/>
      <c r="G60" s="69"/>
      <c r="H60" s="23"/>
    </row>
    <row r="61" spans="2:8" ht="15" thickBot="1" x14ac:dyDescent="0.35">
      <c r="B61" s="72"/>
      <c r="C61" s="27" t="s">
        <v>20</v>
      </c>
      <c r="D61" s="4"/>
      <c r="E61" s="4"/>
      <c r="F61" s="5"/>
      <c r="G61" s="10"/>
      <c r="H61" s="26"/>
    </row>
    <row r="62" spans="2:8" x14ac:dyDescent="0.3">
      <c r="B62" s="72"/>
      <c r="C62" s="7" t="s">
        <v>56</v>
      </c>
      <c r="D62" s="33">
        <v>1</v>
      </c>
      <c r="E62" s="33">
        <v>12</v>
      </c>
      <c r="F62" s="34">
        <v>3000</v>
      </c>
      <c r="G62" s="69">
        <f>F62*E62*D62</f>
        <v>36000</v>
      </c>
      <c r="H62" s="23">
        <f>G62/D$107</f>
        <v>486.48648648648651</v>
      </c>
    </row>
    <row r="63" spans="2:8" s="51" customFormat="1" ht="28.8" x14ac:dyDescent="0.3">
      <c r="B63" s="75"/>
      <c r="C63" s="59" t="s">
        <v>81</v>
      </c>
      <c r="D63" s="37">
        <v>1</v>
      </c>
      <c r="E63" s="37">
        <v>12</v>
      </c>
      <c r="F63" s="81">
        <v>2000</v>
      </c>
      <c r="G63" s="82">
        <f>F63*E63*D63</f>
        <v>24000</v>
      </c>
      <c r="H63" s="50">
        <f>G63/D$107</f>
        <v>324.32432432432432</v>
      </c>
    </row>
    <row r="64" spans="2:8" x14ac:dyDescent="0.3">
      <c r="B64" s="73">
        <v>0.41666666666666669</v>
      </c>
      <c r="C64" s="6" t="s">
        <v>50</v>
      </c>
      <c r="D64" s="33"/>
      <c r="E64" s="33"/>
      <c r="F64" s="34"/>
      <c r="G64" s="69"/>
      <c r="H64" s="23"/>
    </row>
    <row r="65" spans="2:8" x14ac:dyDescent="0.3">
      <c r="B65" s="73" t="s">
        <v>69</v>
      </c>
      <c r="C65" s="12" t="s">
        <v>52</v>
      </c>
      <c r="D65" s="33"/>
      <c r="E65" s="33"/>
      <c r="F65" s="34"/>
      <c r="G65" s="69"/>
      <c r="H65" s="23"/>
    </row>
    <row r="66" spans="2:8" x14ac:dyDescent="0.3">
      <c r="B66" s="72" t="s">
        <v>41</v>
      </c>
      <c r="C66" s="12" t="s">
        <v>53</v>
      </c>
      <c r="D66" s="33"/>
      <c r="E66" s="33"/>
      <c r="F66" s="34"/>
      <c r="G66" s="69"/>
      <c r="H66" s="23"/>
    </row>
    <row r="67" spans="2:8" s="51" customFormat="1" ht="43.2" x14ac:dyDescent="0.3">
      <c r="B67" s="75" t="s">
        <v>54</v>
      </c>
      <c r="C67" s="49" t="s">
        <v>89</v>
      </c>
      <c r="D67" s="37">
        <v>50</v>
      </c>
      <c r="E67" s="37">
        <v>1</v>
      </c>
      <c r="F67" s="81">
        <v>3500</v>
      </c>
      <c r="G67" s="82">
        <f>F67*E67*D67</f>
        <v>175000</v>
      </c>
      <c r="H67" s="50">
        <f>G67/D$107</f>
        <v>2364.864864864865</v>
      </c>
    </row>
    <row r="68" spans="2:8" x14ac:dyDescent="0.3">
      <c r="B68" s="72"/>
      <c r="C68" s="12" t="s">
        <v>55</v>
      </c>
      <c r="D68" s="33"/>
      <c r="E68" s="33"/>
      <c r="F68" s="34"/>
      <c r="G68" s="69"/>
      <c r="H68" s="23"/>
    </row>
    <row r="69" spans="2:8" x14ac:dyDescent="0.3">
      <c r="B69" s="72"/>
      <c r="C69" s="47" t="s">
        <v>57</v>
      </c>
      <c r="D69" s="33"/>
      <c r="E69" s="33"/>
      <c r="F69" s="34"/>
      <c r="G69" s="69"/>
      <c r="H69" s="23"/>
    </row>
    <row r="70" spans="2:8" x14ac:dyDescent="0.3">
      <c r="B70" s="72" t="s">
        <v>87</v>
      </c>
      <c r="C70" s="47" t="s">
        <v>58</v>
      </c>
      <c r="D70" s="33"/>
      <c r="E70" s="33"/>
      <c r="F70" s="34"/>
      <c r="G70" s="69"/>
      <c r="H70" s="23"/>
    </row>
    <row r="71" spans="2:8" x14ac:dyDescent="0.3">
      <c r="B71" s="72"/>
      <c r="C71" s="6" t="s">
        <v>59</v>
      </c>
      <c r="D71" s="33"/>
      <c r="E71" s="33"/>
      <c r="F71" s="34"/>
      <c r="G71" s="69"/>
      <c r="H71" s="23"/>
    </row>
    <row r="72" spans="2:8" x14ac:dyDescent="0.3">
      <c r="B72" s="72"/>
      <c r="C72" s="6" t="s">
        <v>60</v>
      </c>
      <c r="D72" s="33"/>
      <c r="E72" s="33"/>
      <c r="F72" s="34"/>
      <c r="G72" s="83"/>
      <c r="H72" s="23"/>
    </row>
    <row r="73" spans="2:8" x14ac:dyDescent="0.3">
      <c r="B73" s="72" t="s">
        <v>88</v>
      </c>
      <c r="C73" s="47" t="s">
        <v>30</v>
      </c>
      <c r="D73" s="33"/>
      <c r="E73" s="33"/>
      <c r="F73" s="34"/>
      <c r="G73" s="83"/>
      <c r="H73" s="23"/>
    </row>
    <row r="74" spans="2:8" ht="15" thickBot="1" x14ac:dyDescent="0.35">
      <c r="B74" s="72"/>
      <c r="C74" s="12" t="s">
        <v>35</v>
      </c>
      <c r="D74" s="33"/>
      <c r="E74" s="33"/>
      <c r="F74" s="34"/>
      <c r="G74" s="83"/>
      <c r="H74" s="23"/>
    </row>
    <row r="75" spans="2:8" ht="15" thickBot="1" x14ac:dyDescent="0.35">
      <c r="B75" s="72"/>
      <c r="C75" s="27" t="s">
        <v>21</v>
      </c>
      <c r="D75" s="4"/>
      <c r="E75" s="4"/>
      <c r="F75" s="5"/>
      <c r="G75" s="11"/>
      <c r="H75" s="24"/>
    </row>
    <row r="76" spans="2:8" x14ac:dyDescent="0.3">
      <c r="B76" s="72"/>
      <c r="C76" s="7" t="s">
        <v>31</v>
      </c>
      <c r="D76" s="33">
        <v>1</v>
      </c>
      <c r="E76" s="33">
        <v>8</v>
      </c>
      <c r="F76" s="34">
        <v>3000</v>
      </c>
      <c r="G76" s="69">
        <f>F76*E76*D76</f>
        <v>24000</v>
      </c>
      <c r="H76" s="23">
        <f>G76/D$107</f>
        <v>324.32432432432432</v>
      </c>
    </row>
    <row r="77" spans="2:8" x14ac:dyDescent="0.3">
      <c r="B77" s="72"/>
      <c r="C77" s="6" t="s">
        <v>79</v>
      </c>
      <c r="D77" s="33">
        <v>1</v>
      </c>
      <c r="E77" s="33">
        <v>8</v>
      </c>
      <c r="F77" s="34">
        <v>2000</v>
      </c>
      <c r="G77" s="69">
        <f>F77*E77*D77</f>
        <v>16000</v>
      </c>
      <c r="H77" s="23">
        <f>G77/D$107</f>
        <v>216.21621621621622</v>
      </c>
    </row>
    <row r="78" spans="2:8" x14ac:dyDescent="0.3">
      <c r="B78" s="73">
        <v>0.41666666666666669</v>
      </c>
      <c r="C78" s="6" t="s">
        <v>32</v>
      </c>
      <c r="D78" s="33"/>
      <c r="E78" s="33"/>
      <c r="F78" s="34"/>
      <c r="G78" s="69"/>
      <c r="H78" s="23"/>
    </row>
    <row r="79" spans="2:8" x14ac:dyDescent="0.3">
      <c r="B79" s="73" t="s">
        <v>61</v>
      </c>
      <c r="C79" s="6" t="s">
        <v>62</v>
      </c>
      <c r="D79" s="33"/>
      <c r="E79" s="33"/>
      <c r="F79" s="34"/>
      <c r="G79" s="69"/>
      <c r="H79" s="23"/>
    </row>
    <row r="80" spans="2:8" x14ac:dyDescent="0.3">
      <c r="B80" s="73"/>
      <c r="C80" s="7" t="s">
        <v>63</v>
      </c>
      <c r="D80" s="33">
        <v>50</v>
      </c>
      <c r="E80" s="77">
        <v>1</v>
      </c>
      <c r="F80" s="78">
        <v>850</v>
      </c>
      <c r="G80" s="79">
        <f>F80*E80*D80</f>
        <v>42500</v>
      </c>
      <c r="H80" s="22">
        <f>G80/D$107</f>
        <v>574.32432432432438</v>
      </c>
    </row>
    <row r="81" spans="2:8" x14ac:dyDescent="0.3">
      <c r="B81" s="73"/>
      <c r="C81" s="7" t="s">
        <v>64</v>
      </c>
      <c r="D81" s="77"/>
      <c r="E81" s="77"/>
      <c r="F81" s="78"/>
      <c r="G81" s="79"/>
      <c r="H81" s="22"/>
    </row>
    <row r="82" spans="2:8" x14ac:dyDescent="0.3">
      <c r="B82" s="73"/>
      <c r="C82" s="7" t="s">
        <v>65</v>
      </c>
      <c r="D82" s="33">
        <v>50</v>
      </c>
      <c r="E82" s="77">
        <v>1</v>
      </c>
      <c r="F82" s="78">
        <v>700</v>
      </c>
      <c r="G82" s="79">
        <f>F82*E82*D82</f>
        <v>35000</v>
      </c>
      <c r="H82" s="22">
        <f>G82/D$107</f>
        <v>472.97297297297297</v>
      </c>
    </row>
    <row r="83" spans="2:8" x14ac:dyDescent="0.3">
      <c r="B83" s="72" t="s">
        <v>45</v>
      </c>
      <c r="C83" s="12" t="s">
        <v>74</v>
      </c>
      <c r="D83" s="33"/>
      <c r="E83" s="33"/>
      <c r="F83" s="34"/>
      <c r="G83" s="69"/>
      <c r="H83" s="23"/>
    </row>
    <row r="84" spans="2:8" x14ac:dyDescent="0.3">
      <c r="B84" s="73" t="s">
        <v>68</v>
      </c>
      <c r="C84" s="55" t="s">
        <v>84</v>
      </c>
      <c r="D84" s="33">
        <v>50</v>
      </c>
      <c r="E84" s="84">
        <v>1</v>
      </c>
      <c r="F84" s="85">
        <v>1200</v>
      </c>
      <c r="G84" s="86">
        <f>F84*E84*D84</f>
        <v>60000</v>
      </c>
      <c r="H84" s="25">
        <f>G84/D$107</f>
        <v>810.81081081081084</v>
      </c>
    </row>
    <row r="85" spans="2:8" x14ac:dyDescent="0.3">
      <c r="B85" s="72" t="s">
        <v>66</v>
      </c>
      <c r="C85" s="7" t="s">
        <v>67</v>
      </c>
      <c r="D85" s="87"/>
      <c r="E85" s="87"/>
      <c r="F85" s="34"/>
      <c r="G85" s="83">
        <f t="shared" ref="G85" si="1">F85*E85*D85</f>
        <v>0</v>
      </c>
      <c r="H85" s="23">
        <f>G85/D$107</f>
        <v>0</v>
      </c>
    </row>
    <row r="86" spans="2:8" x14ac:dyDescent="0.3">
      <c r="B86" s="72" t="s">
        <v>48</v>
      </c>
      <c r="C86" s="12" t="s">
        <v>49</v>
      </c>
      <c r="D86" s="33"/>
      <c r="E86" s="33"/>
      <c r="F86" s="34"/>
      <c r="G86" s="69"/>
      <c r="H86" s="23"/>
    </row>
    <row r="87" spans="2:8" ht="15" thickBot="1" x14ac:dyDescent="0.35">
      <c r="B87" s="72"/>
      <c r="C87" s="12" t="s">
        <v>35</v>
      </c>
      <c r="D87" s="80"/>
      <c r="E87" s="80"/>
      <c r="F87" s="34"/>
      <c r="G87" s="69"/>
      <c r="H87" s="23"/>
    </row>
    <row r="88" spans="2:8" ht="15" thickBot="1" x14ac:dyDescent="0.35">
      <c r="B88" s="72"/>
      <c r="C88" s="27" t="s">
        <v>22</v>
      </c>
      <c r="D88" s="4"/>
      <c r="E88" s="4"/>
      <c r="F88" s="5"/>
      <c r="G88" s="11"/>
      <c r="H88" s="24"/>
    </row>
    <row r="89" spans="2:8" x14ac:dyDescent="0.3">
      <c r="B89" s="72"/>
      <c r="C89" s="7" t="s">
        <v>31</v>
      </c>
      <c r="D89" s="33">
        <v>1</v>
      </c>
      <c r="E89" s="33">
        <v>8</v>
      </c>
      <c r="F89" s="34">
        <v>3000</v>
      </c>
      <c r="G89" s="69">
        <f>F89*E89*D89</f>
        <v>24000</v>
      </c>
      <c r="H89" s="23">
        <f>G89/D$107</f>
        <v>324.32432432432432</v>
      </c>
    </row>
    <row r="90" spans="2:8" x14ac:dyDescent="0.3">
      <c r="B90" s="72"/>
      <c r="C90" s="6" t="s">
        <v>79</v>
      </c>
      <c r="D90" s="33">
        <v>1</v>
      </c>
      <c r="E90" s="33">
        <v>8</v>
      </c>
      <c r="F90" s="34">
        <v>2000</v>
      </c>
      <c r="G90" s="69">
        <f>F90*E90*D90</f>
        <v>16000</v>
      </c>
      <c r="H90" s="23">
        <f>G90/D$107</f>
        <v>216.21621621621622</v>
      </c>
    </row>
    <row r="91" spans="2:8" x14ac:dyDescent="0.3">
      <c r="B91" s="73">
        <v>0.41666666666666669</v>
      </c>
      <c r="C91" s="6" t="s">
        <v>32</v>
      </c>
      <c r="D91" s="33"/>
      <c r="E91" s="33"/>
      <c r="F91" s="34"/>
      <c r="G91" s="69"/>
      <c r="H91" s="23"/>
    </row>
    <row r="92" spans="2:8" x14ac:dyDescent="0.3">
      <c r="B92" s="73" t="s">
        <v>72</v>
      </c>
      <c r="C92" s="6" t="s">
        <v>73</v>
      </c>
      <c r="D92" s="33"/>
      <c r="E92" s="33"/>
      <c r="F92" s="34"/>
      <c r="G92" s="69"/>
      <c r="H92" s="23"/>
    </row>
    <row r="93" spans="2:8" s="58" customFormat="1" ht="28.8" x14ac:dyDescent="0.3">
      <c r="B93" s="76" t="s">
        <v>69</v>
      </c>
      <c r="C93" s="56" t="s">
        <v>85</v>
      </c>
      <c r="D93" s="37">
        <v>50</v>
      </c>
      <c r="E93" s="88">
        <v>1</v>
      </c>
      <c r="F93" s="89">
        <v>2400</v>
      </c>
      <c r="G93" s="90">
        <f>F93*E93*D93</f>
        <v>120000</v>
      </c>
      <c r="H93" s="57">
        <f>G93/D$107</f>
        <v>1621.6216216216217</v>
      </c>
    </row>
    <row r="94" spans="2:8" x14ac:dyDescent="0.3">
      <c r="B94" s="72" t="s">
        <v>41</v>
      </c>
      <c r="C94" s="6" t="s">
        <v>24</v>
      </c>
      <c r="D94" s="33"/>
      <c r="E94" s="33"/>
      <c r="F94" s="34"/>
      <c r="G94" s="83"/>
      <c r="H94" s="23"/>
    </row>
    <row r="95" spans="2:8" x14ac:dyDescent="0.3">
      <c r="B95" s="72" t="s">
        <v>108</v>
      </c>
      <c r="C95" s="6" t="s">
        <v>109</v>
      </c>
      <c r="D95" s="33"/>
      <c r="E95" s="33"/>
      <c r="F95" s="34"/>
      <c r="G95" s="83"/>
      <c r="H95" s="23"/>
    </row>
    <row r="96" spans="2:8" x14ac:dyDescent="0.3">
      <c r="B96" s="73" t="s">
        <v>110</v>
      </c>
      <c r="C96" s="54" t="s">
        <v>83</v>
      </c>
      <c r="D96" s="33"/>
      <c r="E96" s="33"/>
      <c r="F96" s="34"/>
      <c r="G96" s="83"/>
      <c r="H96" s="23"/>
    </row>
    <row r="97" spans="2:8" x14ac:dyDescent="0.3">
      <c r="B97" s="72" t="s">
        <v>48</v>
      </c>
      <c r="C97" s="6" t="s">
        <v>49</v>
      </c>
      <c r="D97" s="33"/>
      <c r="E97" s="33"/>
      <c r="F97" s="34"/>
      <c r="G97" s="83"/>
      <c r="H97" s="23"/>
    </row>
    <row r="98" spans="2:8" ht="15" thickBot="1" x14ac:dyDescent="0.35">
      <c r="B98" s="72"/>
      <c r="C98" s="12" t="s">
        <v>35</v>
      </c>
      <c r="D98" s="80"/>
      <c r="E98" s="80"/>
      <c r="F98" s="34"/>
      <c r="G98" s="69"/>
      <c r="H98" s="23"/>
    </row>
    <row r="99" spans="2:8" ht="15" thickBot="1" x14ac:dyDescent="0.35">
      <c r="B99" s="72"/>
      <c r="C99" s="27" t="s">
        <v>103</v>
      </c>
      <c r="D99" s="4"/>
      <c r="E99" s="4"/>
      <c r="F99" s="5"/>
      <c r="G99" s="11"/>
      <c r="H99" s="24"/>
    </row>
    <row r="100" spans="2:8" x14ac:dyDescent="0.3">
      <c r="B100" s="72"/>
      <c r="C100" s="32" t="s">
        <v>78</v>
      </c>
      <c r="D100" s="38">
        <v>1</v>
      </c>
      <c r="E100" s="38">
        <v>1</v>
      </c>
      <c r="F100" s="28">
        <v>14000</v>
      </c>
      <c r="G100" s="29">
        <f>F100*E100*D100</f>
        <v>14000</v>
      </c>
      <c r="H100" s="30">
        <f>G100/D$107</f>
        <v>189.18918918918919</v>
      </c>
    </row>
    <row r="101" spans="2:8" x14ac:dyDescent="0.3">
      <c r="B101" s="72"/>
      <c r="C101" s="6" t="s">
        <v>80</v>
      </c>
      <c r="D101" s="33">
        <v>1</v>
      </c>
      <c r="E101" s="33">
        <v>4</v>
      </c>
      <c r="F101" s="34">
        <v>2000</v>
      </c>
      <c r="G101" s="69">
        <f t="shared" ref="G101" si="2">F101*E101*D101</f>
        <v>8000</v>
      </c>
      <c r="H101" s="23">
        <f>G101/D$107</f>
        <v>108.10810810810811</v>
      </c>
    </row>
    <row r="102" spans="2:8" x14ac:dyDescent="0.3">
      <c r="B102" s="73">
        <v>0.5</v>
      </c>
      <c r="C102" s="6" t="s">
        <v>50</v>
      </c>
      <c r="D102" s="33"/>
      <c r="E102" s="33"/>
      <c r="F102" s="34"/>
      <c r="G102" s="69"/>
      <c r="H102" s="23"/>
    </row>
    <row r="103" spans="2:8" x14ac:dyDescent="0.3">
      <c r="B103" s="72" t="s">
        <v>75</v>
      </c>
      <c r="C103" s="6" t="s">
        <v>76</v>
      </c>
      <c r="D103" s="33"/>
      <c r="E103" s="33"/>
      <c r="F103" s="34"/>
      <c r="G103" s="69"/>
      <c r="H103" s="23"/>
    </row>
    <row r="104" spans="2:8" ht="15" thickBot="1" x14ac:dyDescent="0.35">
      <c r="B104" s="72" t="s">
        <v>29</v>
      </c>
      <c r="C104" s="39" t="s">
        <v>77</v>
      </c>
      <c r="D104" s="43"/>
      <c r="E104" s="43"/>
      <c r="F104" s="40"/>
      <c r="G104" s="41"/>
      <c r="H104" s="42"/>
    </row>
    <row r="105" spans="2:8" x14ac:dyDescent="0.3">
      <c r="C105" s="13"/>
      <c r="D105" s="31"/>
      <c r="E105" s="35" t="s">
        <v>111</v>
      </c>
      <c r="F105" s="36"/>
      <c r="G105" s="119">
        <f>G107/F$4</f>
        <v>516.08108108108104</v>
      </c>
      <c r="H105" s="120"/>
    </row>
    <row r="106" spans="2:8" x14ac:dyDescent="0.3">
      <c r="C106" s="13"/>
      <c r="D106" s="37"/>
      <c r="E106" s="35" t="s">
        <v>13</v>
      </c>
      <c r="F106" s="36"/>
      <c r="G106" s="121">
        <f>SUM(G21:G104)</f>
        <v>1909500</v>
      </c>
      <c r="H106" s="122"/>
    </row>
    <row r="107" spans="2:8" ht="15" thickBot="1" x14ac:dyDescent="0.35">
      <c r="C107" s="14" t="s">
        <v>18</v>
      </c>
      <c r="D107" s="15">
        <v>74</v>
      </c>
      <c r="E107" s="16" t="s">
        <v>25</v>
      </c>
      <c r="F107" s="17"/>
      <c r="G107" s="114">
        <f>G106/D107</f>
        <v>25804.054054054053</v>
      </c>
      <c r="H107" s="115"/>
    </row>
    <row r="109" spans="2:8" x14ac:dyDescent="0.3">
      <c r="C109" t="s">
        <v>14</v>
      </c>
    </row>
    <row r="110" spans="2:8" x14ac:dyDescent="0.3">
      <c r="C110" t="s">
        <v>15</v>
      </c>
    </row>
    <row r="111" spans="2:8" x14ac:dyDescent="0.3">
      <c r="C111" t="s">
        <v>16</v>
      </c>
    </row>
    <row r="115" spans="3:3" x14ac:dyDescent="0.3">
      <c r="C115" s="21"/>
    </row>
    <row r="117" spans="3:3" x14ac:dyDescent="0.3">
      <c r="C117" s="21"/>
    </row>
    <row r="118" spans="3:3" x14ac:dyDescent="0.3">
      <c r="C118" s="21"/>
    </row>
  </sheetData>
  <mergeCells count="26">
    <mergeCell ref="G107:H107"/>
    <mergeCell ref="C15:H15"/>
    <mergeCell ref="C16:H16"/>
    <mergeCell ref="C17:H17"/>
    <mergeCell ref="C18:H18"/>
    <mergeCell ref="G105:H105"/>
    <mergeCell ref="G106:H106"/>
    <mergeCell ref="C14:H14"/>
    <mergeCell ref="D5:E5"/>
    <mergeCell ref="F5:H5"/>
    <mergeCell ref="D6:E6"/>
    <mergeCell ref="F6:H6"/>
    <mergeCell ref="D7:E7"/>
    <mergeCell ref="F7:H7"/>
    <mergeCell ref="C9:H9"/>
    <mergeCell ref="C10:H10"/>
    <mergeCell ref="C11:H11"/>
    <mergeCell ref="C12:H12"/>
    <mergeCell ref="C13:H13"/>
    <mergeCell ref="D4:E4"/>
    <mergeCell ref="F4:H4"/>
    <mergeCell ref="C2:C3"/>
    <mergeCell ref="D2:E2"/>
    <mergeCell ref="F2:H2"/>
    <mergeCell ref="D3:E3"/>
    <mergeCell ref="F3:H3"/>
  </mergeCells>
  <pageMargins left="0.7" right="0.7" top="0.75" bottom="0.75" header="0.3" footer="0.3"/>
  <pageSetup paperSize="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3345F997E4AE6429ABFA05C0FB0830E" ma:contentTypeVersion="10" ma:contentTypeDescription="Создание документа." ma:contentTypeScope="" ma:versionID="a66f653c2febeaca50486dab70d9f83f">
  <xsd:schema xmlns:xsd="http://www.w3.org/2001/XMLSchema" xmlns:xs="http://www.w3.org/2001/XMLSchema" xmlns:p="http://schemas.microsoft.com/office/2006/metadata/properties" xmlns:ns2="70c01428-b2b1-43fa-8f95-1ce91eab8e16" xmlns:ns3="3bfa85ec-047c-4467-a875-e631501ad9ea" targetNamespace="http://schemas.microsoft.com/office/2006/metadata/properties" ma:root="true" ma:fieldsID="8e8fc4085b692021e0cfb60dbfe4d267" ns2:_="" ns3:_="">
    <xsd:import namespace="70c01428-b2b1-43fa-8f95-1ce91eab8e16"/>
    <xsd:import namespace="3bfa85ec-047c-4467-a875-e631501ad9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01428-b2b1-43fa-8f95-1ce91eab8e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a85ec-047c-4467-a875-e631501ad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A02BD-C564-4CF6-84FF-1DC3A0B68DAA}">
  <ds:schemaRefs>
    <ds:schemaRef ds:uri="http://purl.org/dc/elements/1.1/"/>
    <ds:schemaRef ds:uri="http://schemas.microsoft.com/office/2006/metadata/properties"/>
    <ds:schemaRef ds:uri="70c01428-b2b1-43fa-8f95-1ce91eab8e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bfa85ec-047c-4467-a875-e631501ad9e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BA2141-B3AC-43A1-B29E-F6312D0C4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01428-b2b1-43fa-8f95-1ce91eab8e16"/>
    <ds:schemaRef ds:uri="3bfa85ec-047c-4467-a875-e631501ad9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69730-713A-4C7E-9E4E-085019179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 pax</vt:lpstr>
      <vt:lpstr>20 pax</vt:lpstr>
      <vt:lpstr>30 pax</vt:lpstr>
      <vt:lpstr>40 pax</vt:lpstr>
      <vt:lpstr>50 pax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Vladimir</cp:lastModifiedBy>
  <dcterms:created xsi:type="dcterms:W3CDTF">2018-11-06T09:51:55Z</dcterms:created>
  <dcterms:modified xsi:type="dcterms:W3CDTF">2019-08-19T17:49:46Z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0x01010053345F997E4AE6429ABFA05C0FB0830E</vt:lpwstr>
  </property>
  <property fmtid="{D5CDD505-2E9C-101B-9397-08002B2CF9AE}" pid="3" name="AuthorIds_UIVersion_5632">
    <vt:lpwstr>17</vt:lpwstr>
  </property>
</Properties>
</file>